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0019\Desktop\財政状況資料集\"/>
    </mc:Choice>
  </mc:AlternateContent>
  <xr:revisionPtr revIDLastSave="0" documentId="13_ncr:1_{B3ABCBDF-6947-421E-93EC-F39B8076EE97}" xr6:coauthVersionLast="45" xr6:coauthVersionMax="45" xr10:uidLastSave="{00000000-0000-0000-0000-000000000000}"/>
  <bookViews>
    <workbookView xWindow="-120" yWindow="-120" windowWidth="20730" windowHeight="11160" tabRatio="83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c r="BE35"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<sst xmlns="http://schemas.openxmlformats.org/spreadsheetml/2006/main" count="1075" uniqueCount="547">
  <si>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</si>
  <si>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</si>
  <si>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</si>
  <si>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</si>
  <si>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</si>
  <si>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</si>
  <si>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</si>
  <si>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</si>
  <si>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</si>
  <si>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</si>
  <si>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</si>
  <si>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</si>
  <si>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</si>
  <si>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</si>
  <si>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</si>
  <si>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</si>
  <si>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</si>
  <si>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</si>
  <si>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</si>
  <si>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</si>
  <si>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</si>
  <si>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</si>
  <si>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</si>
  <si>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</si>
  <si>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</si>
  <si>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</si>
  <si>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</si>
  <si>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</si>
  <si>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</si>
  <si>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</si>
  <si>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</si>
  <si>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</si>
  <si>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</si>
  <si>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</si>
  <si>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</si>
  <si>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</si>
  <si>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</si>
  <si>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</si>
  <si>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</si>
  <si>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</si>
  <si>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</si>
  <si>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</si>
  <si>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</si>
  <si>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</si>
  <si>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</si>
  <si>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</si>
  <si>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</si>
  <si>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</si>
  <si>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</si>
  <si>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</si>
  <si>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</si>
  <si>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</si>
  <si>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</si>
  <si>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</si>
  <si>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</si>
  <si>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</si>
  <si>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</si>
  <si>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</si>
  <si>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</si>
  <si>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</si>
  <si>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</si>
  <si>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</si>
  <si>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</si>
  <si>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</si>
  <si>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</si>
  <si>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</si>
  <si>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</si>
  <si>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</si>
  <si>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</si>
  <si>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</si>
  <si>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</si>
  <si>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</si>
  <si>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</si>
  <si>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</si>
  <si>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</si>
  <si>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</si>
  <si>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</si>
  <si>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</si>
  <si>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</si>
  <si>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</si>
  <si>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</si>
  <si>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</si>
  <si>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</si>
  <si>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</si>
  <si>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</si>
  <si>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</si>
  <si>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</si>
  <si>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</si>
  <si>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</si>
  <si>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</si>
  <si>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</si>
  <si>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</si>
  <si>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</si>
  <si>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</si>
  <si>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</si>
  <si>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</si>
  <si>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</si>
  <si>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</si>
  <si>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</si>
  <si>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</si>
  <si>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</si>
  <si>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</si>
  <si>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</si>
  <si>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</si>
  <si>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</si>
  <si>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</si>
  <si>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</si>
  <si>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</si>
  <si>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</si>
  <si>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</si>
  <si>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</si>
  <si>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</si>
  <si>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</si>
  <si>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</si>
  <si>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</si>
  <si>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</si>
  <si>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</si>
  <si>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</si>
  <si>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</si>
  <si>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</si>
  <si>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</si>
  <si>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</si>
  <si>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</si>
  <si>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</si>
  <si>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</si>
  <si>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</si>
  <si>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</si>
  <si>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</si>
  <si>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</si>
  <si>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</si>
  <si>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</si>
  <si>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</si>
  <si>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</si>
  <si>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</si>
  <si>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</si>
  <si>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</si>
  <si>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</si>
  <si>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</si>
  <si>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</si>
  <si>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</si>
  <si>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</si>
  <si>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</si>
  <si>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</si>
  <si>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</si>
  <si>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</si>
  <si>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</si>
  <si>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</si>
  <si>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</si>
  <si>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</si>
  <si>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</si>
  <si>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</si>
  <si>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</si>
  <si>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</si>
  <si>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</si>
  <si>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</si>
  <si>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</si>
  <si>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</si>
  <si>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</si>
  <si>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</si>
  <si>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</si>
  <si>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</si>
  <si>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</si>
  <si>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</si>
  <si>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</si>
  <si>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</si>
  <si>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</si>
  <si>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</si>
  <si>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</si>
  <si>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</si>
  <si>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</si>
  <si>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</si>
  <si>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</si>
  <si>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</si>
  <si>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</si>
  <si>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</si>
  <si>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</si>
  <si>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</si>
  <si>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</si>
  <si>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</si>
  <si>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</si>
  <si>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</si>
  <si>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</si>
  <si>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</si>
  <si>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</si>
  <si>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</si>
  <si>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</si>
  <si>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</si>
  <si>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</si>
  <si>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</si>
  <si>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</si>
  <si>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</si>
  <si>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</si>
  <si>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</si>
  <si>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</si>
  <si>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</si>
  <si>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</si>
  <si>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</si>
  <si>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東京都檜原村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</si>
  <si>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</si>
  <si>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</si>
  <si>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</si>
  <si>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</si>
  <si>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</si>
  <si>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</si>
  <si>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</si>
  <si>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</si>
  <si>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</si>
  <si>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</si>
  <si>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</si>
  <si>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</si>
  <si>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</si>
  <si>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</si>
  <si>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</si>
  <si>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</si>
  <si>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</si>
  <si>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</si>
  <si>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</si>
  <si>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</si>
  <si>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</si>
  <si>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</si>
  <si>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</si>
  <si>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</si>
  <si>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</si>
  <si>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</si>
  <si>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</si>
  <si>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</si>
  <si>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</si>
  <si>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</si>
  <si>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</si>
  <si>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</si>
  <si>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</si>
  <si>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</si>
  <si>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</si>
  <si>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</si>
  <si>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</si>
  <si>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</si>
  <si>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</si>
  <si>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</si>
  <si>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</si>
  <si>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</si>
  <si>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</si>
  <si>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</si>
  <si>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</si>
  <si>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</si>
  <si>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</si>
  <si>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</si>
  <si>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</si>
  <si>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</si>
  <si>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</si>
  <si>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</si>
  <si>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</si>
  <si>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</si>
  <si>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</si>
  <si>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</si>
  <si>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</si>
  <si>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</si>
  <si>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</si>
  <si>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</si>
  <si>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</si>
  <si>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</si>
  <si>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</si>
  <si>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</si>
  <si>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</si>
  <si>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</si>
  <si>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</si>
  <si>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</si>
  <si>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</si>
  <si>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</si>
  <si>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</si>
  <si>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</si>
  <si>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</si>
  <si>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</si>
  <si>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</si>
  <si>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</si>
  <si>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</si>
  <si>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</si>
  <si>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</si>
  <si>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</si>
  <si>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</si>
  <si>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</si>
  <si>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</si>
  <si>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</si>
  <si>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</si>
  <si>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</si>
  <si>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</si>
  <si>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</si>
  <si>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</si>
  <si>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</si>
  <si>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</si>
  <si>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</si>
  <si>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</si>
  <si>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</si>
  <si>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</si>
  <si>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</si>
  <si>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</si>
  <si>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</si>
  <si>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</si>
  <si>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</si>
  <si>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</si>
  <si>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</si>
  <si>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</si>
  <si>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</si>
  <si>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</si>
  <si>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</si>
  <si>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</si>
  <si>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</si>
  <si>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</si>
  <si>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</si>
  <si>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</si>
  <si>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</si>
  <si>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</si>
  <si>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</si>
  <si>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</si>
  <si>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</si>
  <si>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</si>
  <si>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</si>
  <si>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</si>
  <si>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</si>
  <si>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</si>
  <si>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</si>
  <si>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</si>
  <si>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</si>
  <si>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</si>
  <si>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</si>
  <si>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</si>
  <si>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</si>
  <si>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</si>
  <si>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</si>
  <si>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</si>
  <si>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</si>
  <si>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</si>
  <si>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</si>
  <si>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</si>
  <si>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</si>
  <si>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</si>
  <si>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</si>
  <si>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</si>
  <si>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</si>
  <si>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</si>
  <si>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</si>
  <si>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</si>
  <si>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</si>
  <si>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</si>
  <si>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</si>
  <si>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</si>
  <si>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</si>
  <si>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東京都檜原村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</si>
  <si>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</si>
  <si>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</si>
  <si>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</si>
  <si>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</si>
  <si>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</si>
  <si>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</si>
  <si>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</si>
  <si>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</si>
  <si>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</si>
  <si>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</si>
  <si>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</si>
  <si>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</si>
  <si>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</si>
  <si>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</si>
  <si>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</si>
  <si>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</si>
  <si>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</si>
  <si>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</si>
  <si>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</si>
  <si>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</si>
  <si>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檜原村東京都都民の森管理運営事業特別会計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</si>
  <si>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</si>
  <si>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</si>
  <si>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</si>
  <si>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</si>
  <si>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</si>
  <si>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</si>
  <si>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</si>
  <si>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</si>
  <si>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</si>
  <si>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</si>
  <si>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</si>
  <si>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</si>
  <si>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</si>
  <si>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</si>
  <si>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</si>
  <si>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</si>
  <si>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</si>
  <si>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</si>
  <si>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</si>
  <si>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</si>
  <si>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</si>
  <si>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</si>
  <si>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</si>
  <si>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</si>
  <si>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</si>
  <si>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</si>
  <si>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</si>
  <si>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</si>
  <si>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</si>
  <si>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</si>
  <si>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</si>
  <si>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</si>
  <si>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</si>
  <si>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</si>
  <si>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</si>
  <si>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</si>
  <si>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</si>
  <si>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</si>
  <si>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</si>
  <si>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</si>
  <si>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</si>
  <si>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</si>
  <si>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</si>
  <si>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</si>
  <si>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</si>
  <si>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</si>
  <si>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</si>
  <si>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</si>
  <si>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</si>
  <si>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</si>
  <si>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</si>
  <si>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</si>
  <si>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</si>
  <si>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</si>
  <si>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</si>
  <si>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</si>
  <si>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</si>
  <si>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</si>
  <si>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</si>
  <si>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</si>
  <si>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</si>
  <si>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</si>
  <si>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</si>
  <si>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</si>
  <si>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</si>
  <si>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</si>
  <si>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</si>
  <si>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</si>
  <si>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</si>
  <si>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</si>
  <si>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</si>
  <si>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</si>
  <si>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</si>
  <si>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</si>
  <si>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</si>
  <si>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</si>
  <si>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</si>
  <si>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</si>
  <si>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</si>
  <si>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</si>
  <si>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</si>
  <si>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</si>
  <si>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</si>
  <si>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</si>
  <si>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</si>
  <si>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</si>
  <si>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</si>
  <si>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</si>
  <si>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</si>
  <si>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</si>
  <si>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</si>
  <si>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</si>
  <si>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</si>
  <si>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</si>
  <si>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</si>
  <si>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</si>
  <si>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</si>
  <si>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</si>
  <si>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</si>
  <si>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</si>
  <si>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</si>
  <si>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</si>
  <si>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</si>
  <si>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</si>
  <si>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</si>
  <si>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</si>
  <si>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</si>
  <si>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</si>
  <si>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</si>
  <si>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</si>
  <si>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</si>
  <si>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</si>
  <si>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</si>
  <si>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</si>
  <si>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</si>
  <si>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</si>
  <si>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</si>
  <si>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</si>
  <si>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</si>
  <si>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</si>
  <si>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</si>
  <si>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</si>
  <si>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</si>
  <si>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</si>
  <si>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</si>
  <si>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</si>
  <si>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</si>
  <si>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</si>
  <si>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</si>
  <si>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</si>
  <si>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</si>
  <si>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</si>
  <si>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</si>
  <si>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</si>
  <si>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</si>
  <si>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</si>
  <si>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</si>
  <si>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</si>
  <si>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</si>
  <si>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</si>
  <si>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</si>
  <si>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</si>
  <si>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</si>
  <si>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</si>
  <si>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</si>
  <si>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</si>
  <si>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</si>
  <si>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</si>
  <si>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</si>
  <si>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</si>
  <si>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</si>
  <si>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</si>
  <si>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</si>
  <si>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</si>
  <si>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</si>
  <si>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11.07</t>
  </si>
  <si>
    <t>一般会計</t>
  </si>
  <si>
    <t>国民健康保険特別会計</t>
  </si>
  <si>
    <t>介護保険特別会計</t>
  </si>
  <si>
    <t>檜原村東京都都民の森管理運営事業特別会計</t>
  </si>
  <si>
    <t>下水道事業特別会計</t>
  </si>
  <si>
    <t>後期高齢者医療特別会計</t>
  </si>
  <si>
    <t>簡易水道特別会計</t>
  </si>
  <si>
    <t>介護サービス事業特別会計</t>
  </si>
  <si>
    <t>その他会計（赤字）</t>
  </si>
  <si>
    <t>その他会計（黒字）</t>
  </si>
  <si>
    <t>西秋川衛生組合</t>
    <rPh sb="0" eb="1">
      <t>ニシ</t>
    </rPh>
    <rPh sb="1" eb="3">
      <t>アキガワ</t>
    </rPh>
    <rPh sb="3" eb="5">
      <t>エイセイ</t>
    </rPh>
    <rPh sb="5" eb="7">
      <t>クミアイ</t>
    </rPh>
    <phoneticPr fontId="30"/>
  </si>
  <si>
    <t>秋川流域斎場組合</t>
    <rPh sb="0" eb="2">
      <t>アキガワ</t>
    </rPh>
    <rPh sb="2" eb="4">
      <t>リュウイキ</t>
    </rPh>
    <rPh sb="4" eb="6">
      <t>サイジョウ</t>
    </rPh>
    <rPh sb="6" eb="8">
      <t>クミアイ</t>
    </rPh>
    <phoneticPr fontId="30"/>
  </si>
  <si>
    <t>阿伎留病院組合</t>
    <rPh sb="0" eb="1">
      <t>オク</t>
    </rPh>
    <rPh sb="1" eb="2">
      <t>サエ</t>
    </rPh>
    <rPh sb="2" eb="3">
      <t>ドメ</t>
    </rPh>
    <rPh sb="3" eb="5">
      <t>ビョウイン</t>
    </rPh>
    <rPh sb="5" eb="7">
      <t>クミアイ</t>
    </rPh>
    <phoneticPr fontId="30"/>
  </si>
  <si>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30"/>
  </si>
  <si>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</si>
  <si>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30"/>
  </si>
  <si>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30"/>
  </si>
  <si>
    <t>東京都総合事務組合（一般会計）</t>
    <rPh sb="0" eb="2">
      <t>トウキョウ</t>
    </rPh>
    <rPh sb="2" eb="3">
      <t>ト</t>
    </rPh>
    <rPh sb="3" eb="5">
      <t>ソウゴウ</t>
    </rPh>
    <rPh sb="5" eb="7">
      <t>ジム</t>
    </rPh>
    <rPh sb="7" eb="9">
      <t>クミアイ</t>
    </rPh>
    <rPh sb="10" eb="12">
      <t>イッパン</t>
    </rPh>
    <rPh sb="12" eb="14">
      <t>カイケイ</t>
    </rPh>
    <phoneticPr fontId="30"/>
  </si>
  <si>
    <t>東京都総合事務組合（交通災害共済事業特別会計）</t>
    <rPh sb="0" eb="2">
      <t>トウキョウ</t>
    </rPh>
    <rPh sb="2" eb="3">
      <t>ト</t>
    </rPh>
    <rPh sb="3" eb="5">
      <t>ソウゴウ</t>
    </rPh>
    <rPh sb="5" eb="7">
      <t>ジム</t>
    </rPh>
    <rPh sb="7" eb="9">
      <t>クミアイ</t>
    </rPh>
    <rPh sb="10" eb="12">
      <t>コウツウ</t>
    </rPh>
    <rPh sb="12" eb="14">
      <t>サイガイ</t>
    </rPh>
    <rPh sb="14" eb="16">
      <t>キョウサイ</t>
    </rPh>
    <rPh sb="16" eb="18">
      <t>ジギョウ</t>
    </rPh>
    <rPh sb="18" eb="20">
      <t>トクベツ</t>
    </rPh>
    <rPh sb="20" eb="22">
      <t>カイケイ</t>
    </rPh>
    <phoneticPr fontId="30"/>
  </si>
  <si>
    <t>-</t>
    <phoneticPr fontId="2"/>
  </si>
  <si>
    <t>-</t>
    <phoneticPr fontId="2"/>
  </si>
  <si>
    <t>株式会社めるか檜原</t>
    <rPh sb="0" eb="2">
      <t>カブシキ</t>
    </rPh>
    <rPh sb="2" eb="3">
      <t>カイ</t>
    </rPh>
    <rPh sb="3" eb="4">
      <t>シャ</t>
    </rPh>
    <rPh sb="7" eb="9">
      <t>ヒノハラ</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</si>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</sst>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3C2D-4DA2-8830-F5AA41EAFC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210038</c:v>
                </c:pt>
                <c:pt idx="1">
                  <c:v>172692</c:v>
                </c:pt>
                <c:pt idx="2">
                  <c:v>293942</c:v>
                </c:pt>
                <c:pt idx="3">
                  <c:v>264589</c:v>
                </c:pt>
                <c:pt idx="4">
                  <c:v>247274</c:v>
                </c:pt>
              </c:numCache>
            </c:numRef>
          </c:val>
          <c:smooth val="0"/>
          <c:extLst>
            <c:ext xmlns:c16="http://schemas.microsoft.com/office/drawing/2014/chart" uri="{C3380CC4-5D6E-409C-BE32-E72D297353CC}">
              <c16:uniqueId val="{00000001-3C2D-4DA2-8830-F5AA41EAFC36}"/>
            </c:ext>
          </c:extLst>
        </c:ser>
        <c:dLbls>
          <c:showLegendKey val="0"/>
          <c:showVal val="0"/>
          <c:showCatName val="0"/>
          <c:showSerName val="0"/>
          <c:showPercent val="0"/>
          <c:showBubbleSize val="0"/>
        </c:dLbls>
        <c:marker val="1"/>
        <c:smooth val="0"/>
        <c:axId val="287093568"/>
        <c:axId val="287093960"/>
      </c:lineChart>
      <c:catAx>
        <c:axId val="28709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093960"/>
        <c:crosses val="autoZero"/>
        <c:auto val="1"/>
        <c:lblAlgn val="ctr"/>
        <c:lblOffset val="100"/>
        <c:tickLblSkip val="1"/>
        <c:tickMarkSkip val="1"/>
        <c:noMultiLvlLbl val="0"/>
      </c:catAx>
      <c:valAx>
        <c:axId val="2870939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09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7.28</c:v>
                </c:pt>
                <c:pt idx="1">
                  <c:v>6.48</c:v>
                </c:pt>
                <c:pt idx="2">
                  <c:v>3.76</c:v>
                </c:pt>
                <c:pt idx="3">
                  <c:v>8.8000000000000007</c:v>
                </c:pt>
                <c:pt idx="4">
                  <c:v>8.74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151.29</c:v>
                </c:pt>
                <c:pt idx="1">
                  <c:v>179.57</c:v>
                </c:pt>
                <c:pt idx="2">
                  <c:v>209.84</c:v>
                </c:pt>
                <c:pt idx="3">
                  <c:v>195.62</c:v>
                </c:pt>
                <c:pt idx="4">
                  <c:v>186.21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7095528"/>
        <c:axId val="287095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26.83</c:v>
                </c:pt>
                <c:pt idx="1">
                  <c:v>28.29</c:v>
                </c:pt>
                <c:pt idx="2">
                  <c:v>23.68</c:v>
                </c:pt>
                <c:pt idx="3">
                  <c:v>5.53</c:v>
                </c:pt>
                <c:pt idx="4">
                  <c:v>-11.07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7095528"/>
        <c:axId val="287095920"/>
      </c:lineChart>
      <c:catAx>
        <c:axId val="28709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7095920"/>
        <c:crosses val="autoZero"/>
        <c:auto val="1"/>
        <c:lblAlgn val="ctr"/>
        <c:lblOffset val="100"/>
        <c:tickLblSkip val="1"/>
        <c:tickMarkSkip val="1"/>
        <c:noMultiLvlLbl val="0"/>
      </c:catAx>
      <c:valAx>
        <c:axId val="28709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9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0.26</c:v>
                </c:pt>
                <c:pt idx="4">
                  <c:v>#N/A</c:v>
                </c:pt>
                <c:pt idx="5">
                  <c:v>0.12</c:v>
                </c:pt>
                <c:pt idx="6">
                  <c:v>#N/A</c:v>
                </c:pt>
                <c:pt idx="7">
                  <c:v>0.21</c:v>
                </c:pt>
                <c:pt idx="8">
                  <c:v>#N/A</c:v>
                </c:pt>
                <c:pt idx="9">
                  <c:v>0.11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0.25</c:v>
                </c:pt>
                <c:pt idx="2">
                  <c:v>#N/A</c:v>
                </c:pt>
                <c:pt idx="3">
                  <c:v>0.33</c:v>
                </c:pt>
                <c:pt idx="4">
                  <c:v>#N/A</c:v>
                </c:pt>
                <c:pt idx="5">
                  <c:v>0.24</c:v>
                </c:pt>
                <c:pt idx="6">
                  <c:v>#N/A</c:v>
                </c:pt>
                <c:pt idx="7">
                  <c:v>0.17</c:v>
                </c:pt>
                <c:pt idx="8">
                  <c:v>#N/A</c:v>
                </c:pt>
                <c:pt idx="9">
                  <c:v>0.22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0.13</c:v>
                </c:pt>
                <c:pt idx="8">
                  <c:v>#N/A</c:v>
                </c:pt>
                <c:pt idx="9">
                  <c:v>0.28000000000000003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0.56000000000000005</c:v>
                </c:pt>
                <c:pt idx="2">
                  <c:v>#N/A</c:v>
                </c:pt>
                <c:pt idx="3">
                  <c:v>3.86</c:v>
                </c:pt>
                <c:pt idx="4">
                  <c:v>#N/A</c:v>
                </c:pt>
                <c:pt idx="5">
                  <c:v>0.7</c:v>
                </c:pt>
                <c:pt idx="6">
                  <c:v>#N/A</c:v>
                </c:pt>
                <c:pt idx="7">
                  <c:v>0.37</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檜原村東京都都民の森管理運営事業特別会計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0.93</c:v>
                </c:pt>
                <c:pt idx="4">
                  <c:v>#N/A</c:v>
                </c:pt>
                <c:pt idx="5">
                  <c:v>0.45</c:v>
                </c:pt>
                <c:pt idx="6">
                  <c:v>#N/A</c:v>
                </c:pt>
                <c:pt idx="7">
                  <c:v>0.72</c:v>
                </c:pt>
                <c:pt idx="8">
                  <c:v>#N/A</c:v>
                </c:pt>
                <c:pt idx="9">
                  <c:v>0.38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0.74</c:v>
                </c:pt>
                <c:pt idx="4">
                  <c:v>#N/A</c:v>
                </c:pt>
                <c:pt idx="5">
                  <c:v>1.58</c:v>
                </c:pt>
                <c:pt idx="6">
                  <c:v>#N/A</c:v>
                </c:pt>
                <c:pt idx="7">
                  <c:v>1.82</c:v>
                </c:pt>
                <c:pt idx="8">
                  <c:v>#N/A</c:v>
                </c:pt>
                <c:pt idx="9">
                  <c:v>0.64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2.86</c:v>
                </c:pt>
                <c:pt idx="2">
                  <c:v>#N/A</c:v>
                </c:pt>
                <c:pt idx="3">
                  <c:v>2.1800000000000002</c:v>
                </c:pt>
                <c:pt idx="4">
                  <c:v>#N/A</c:v>
                </c:pt>
                <c:pt idx="5">
                  <c:v>2.94</c:v>
                </c:pt>
                <c:pt idx="6">
                  <c:v>#N/A</c:v>
                </c:pt>
                <c:pt idx="7">
                  <c:v>2.67</c:v>
                </c:pt>
                <c:pt idx="8">
                  <c:v>#N/A</c:v>
                </c:pt>
                <c:pt idx="9">
                  <c:v>3.26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7.03</c:v>
                </c:pt>
                <c:pt idx="2">
                  <c:v>#N/A</c:v>
                </c:pt>
                <c:pt idx="3">
                  <c:v>5.54</c:v>
                </c:pt>
                <c:pt idx="4">
                  <c:v>#N/A</c:v>
                </c:pt>
                <c:pt idx="5">
                  <c:v>3.31</c:v>
                </c:pt>
                <c:pt idx="6">
                  <c:v>#N/A</c:v>
                </c:pt>
                <c:pt idx="7">
                  <c:v>8.07</c:v>
                </c:pt>
                <c:pt idx="8">
                  <c:v>#N/A</c:v>
                </c:pt>
                <c:pt idx="9">
                  <c:v>8.34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1227368"/>
        <c:axId val="271226192"/>
      </c:barChart>
      <c:catAx>
        <c:axId val="27122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226192"/>
        <c:crosses val="autoZero"/>
        <c:auto val="1"/>
        <c:lblAlgn val="ctr"/>
        <c:lblOffset val="100"/>
        <c:tickLblSkip val="1"/>
        <c:tickMarkSkip val="1"/>
        <c:noMultiLvlLbl val="0"/>
      </c:catAx>
      <c:valAx>
        <c:axId val="27122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227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c:v>
                </c:pt>
                <c:pt idx="5">
                  <c:v>219</c:v>
                </c:pt>
                <c:pt idx="8">
                  <c:v>232</c:v>
                </c:pt>
                <c:pt idx="11">
                  <c:v>231</c:v>
                </c:pt>
                <c:pt idx="14">
                  <c:v>238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25</c:v>
                </c:pt>
                <c:pt idx="6">
                  <c:v>26</c:v>
                </c:pt>
                <c:pt idx="9">
                  <c:v>31</c:v>
                </c:pt>
                <c:pt idx="12">
                  <c:v>33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143</c:v>
                </c:pt>
                <c:pt idx="3">
                  <c:v>165</c:v>
                </c:pt>
                <c:pt idx="6">
                  <c:v>164</c:v>
                </c:pt>
                <c:pt idx="9">
                  <c:v>170</c:v>
                </c:pt>
                <c:pt idx="12">
                  <c:v>176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99</c:v>
                </c:pt>
                <c:pt idx="3">
                  <c:v>92</c:v>
                </c:pt>
                <c:pt idx="6">
                  <c:v>92</c:v>
                </c:pt>
                <c:pt idx="9">
                  <c:v>87</c:v>
                </c:pt>
                <c:pt idx="12">
                  <c:v>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1225408"/>
        <c:axId val="271225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c:v>
                </c:pt>
                <c:pt idx="2">
                  <c:v>#N/A</c:v>
                </c:pt>
                <c:pt idx="3">
                  <c:v>#N/A</c:v>
                </c:pt>
                <c:pt idx="4">
                  <c:v>63</c:v>
                </c:pt>
                <c:pt idx="5">
                  <c:v>#N/A</c:v>
                </c:pt>
                <c:pt idx="6">
                  <c:v>#N/A</c:v>
                </c:pt>
                <c:pt idx="7">
                  <c:v>50</c:v>
                </c:pt>
                <c:pt idx="8">
                  <c:v>#N/A</c:v>
                </c:pt>
                <c:pt idx="9">
                  <c:v>#N/A</c:v>
                </c:pt>
                <c:pt idx="10">
                  <c:v>57</c:v>
                </c:pt>
                <c:pt idx="11">
                  <c:v>#N/A</c:v>
                </c:pt>
                <c:pt idx="12">
                  <c:v>#N/A</c:v>
                </c:pt>
                <c:pt idx="13">
                  <c:v>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1225408"/>
        <c:axId val="271225016"/>
      </c:lineChart>
      <c:catAx>
        <c:axId val="2712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225016"/>
        <c:crosses val="autoZero"/>
        <c:auto val="1"/>
        <c:lblAlgn val="ctr"/>
        <c:lblOffset val="100"/>
        <c:tickLblSkip val="1"/>
        <c:tickMarkSkip val="1"/>
        <c:noMultiLvlLbl val="0"/>
      </c:catAx>
      <c:valAx>
        <c:axId val="27122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2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2501</c:v>
                </c:pt>
                <c:pt idx="5">
                  <c:v>2545</c:v>
                </c:pt>
                <c:pt idx="8">
                  <c:v>2490</c:v>
                </c:pt>
                <c:pt idx="11">
                  <c:v>2446</c:v>
                </c:pt>
                <c:pt idx="14">
                  <c:v>2331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c:v>
                </c:pt>
                <c:pt idx="5">
                  <c:v>9</c:v>
                </c:pt>
                <c:pt idx="8">
                  <c:v>6</c:v>
                </c:pt>
                <c:pt idx="11">
                  <c:v>3</c:v>
                </c:pt>
                <c:pt idx="14">
                  <c:v>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4767</c:v>
                </c:pt>
                <c:pt idx="5">
                  <c:v>5141</c:v>
                </c:pt>
                <c:pt idx="8">
                  <c:v>5502</c:v>
                </c:pt>
                <c:pt idx="11">
                  <c:v>5643</c:v>
                </c:pt>
                <c:pt idx="14">
                  <c:v>5684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641</c:v>
                </c:pt>
                <c:pt idx="3">
                  <c:v>586</c:v>
                </c:pt>
                <c:pt idx="6">
                  <c:v>575</c:v>
                </c:pt>
                <c:pt idx="9">
                  <c:v>571</c:v>
                </c:pt>
                <c:pt idx="12">
                  <c:v>565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476</c:v>
                </c:pt>
                <c:pt idx="3">
                  <c:v>612</c:v>
                </c:pt>
                <c:pt idx="6">
                  <c:v>594</c:v>
                </c:pt>
                <c:pt idx="9">
                  <c:v>583</c:v>
                </c:pt>
                <c:pt idx="12">
                  <c:v>549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1927</c:v>
                </c:pt>
                <c:pt idx="3">
                  <c:v>1954</c:v>
                </c:pt>
                <c:pt idx="6">
                  <c:v>1955</c:v>
                </c:pt>
                <c:pt idx="9">
                  <c:v>1936</c:v>
                </c:pt>
                <c:pt idx="12">
                  <c:v>1793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1133</c:v>
                </c:pt>
                <c:pt idx="3">
                  <c:v>1133</c:v>
                </c:pt>
                <c:pt idx="6">
                  <c:v>1127</c:v>
                </c:pt>
                <c:pt idx="9">
                  <c:v>1126</c:v>
                </c:pt>
                <c:pt idx="12">
                  <c:v>1100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7096704"/>
        <c:axId val="29219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7096704"/>
        <c:axId val="292198128"/>
      </c:lineChart>
      <c:catAx>
        <c:axId val="2870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198128"/>
        <c:crosses val="autoZero"/>
        <c:auto val="1"/>
        <c:lblAlgn val="ctr"/>
        <c:lblOffset val="100"/>
        <c:tickLblSkip val="1"/>
        <c:tickMarkSkip val="1"/>
        <c:noMultiLvlLbl val="0"/>
      </c:catAx>
      <c:valAx>
        <c:axId val="29219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9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実質公債費比率の分子については、昨年と比較してもほぼ横ばいとなっており低い水準</a:t>
          </a:r>
          <a:r>
            <a:rPr kumimoji="1" lang="ja-JP" altLang="en-US" sz="1400">
              <a:solidFill>
                <a:sysClr val="windowText" lastClr="000000"/>
              </a:solidFill>
              <a:effectLst/>
              <a:latin typeface="+mn-lt"/>
              <a:ea typeface="+mn-ea"/>
              <a:cs typeface="+mn-cs"/>
            </a:rPr>
            <a:t>を維持している</a:t>
          </a:r>
          <a:r>
            <a:rPr kumimoji="1" lang="ja-JP" altLang="ja-JP" sz="1400">
              <a:solidFill>
                <a:sysClr val="windowText" lastClr="000000"/>
              </a:solidFill>
              <a:effectLst/>
              <a:latin typeface="+mn-lt"/>
              <a:ea typeface="+mn-ea"/>
              <a:cs typeface="+mn-cs"/>
            </a:rPr>
            <a:t>。しかし、下水道事業に係る事業債の発行によりその償還金に対する繰入金が増加してきているため</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今後も起債発行額の抑制を</a:t>
          </a:r>
          <a:r>
            <a:rPr kumimoji="1" lang="ja-JP" altLang="en-US" sz="1400">
              <a:solidFill>
                <a:sysClr val="windowText" lastClr="000000"/>
              </a:solidFill>
              <a:effectLst/>
              <a:latin typeface="+mn-lt"/>
              <a:ea typeface="+mn-ea"/>
              <a:cs typeface="+mn-cs"/>
            </a:rPr>
            <a:t>図り、公債費比率の低水準を保っていきたい。</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将来負担比率については、昨年と比較しても横ばいとなっており低い水準となっているが、公営企業債等に対する繰入見込額が多いため、下水道事業等の公営企業に係る起債の新規発行の抑制に努めていく。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東京都檜原村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2,283
2,273
105.41
3,694,275
3,544,787
128,665
1,472,820
1,099,621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人口の減少や全国平均を大幅に上回る高齢化率（平成２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ja-JP" sz="1300">
              <a:solidFill>
                <a:sysClr val="windowText" lastClr="000000"/>
              </a:solidFill>
              <a:effectLst/>
              <a:latin typeface="+mn-lt"/>
              <a:ea typeface="+mn-ea"/>
              <a:cs typeface="+mn-cs"/>
            </a:rPr>
            <a:t>末４</a:t>
          </a:r>
          <a:r>
            <a:rPr kumimoji="1" lang="ja-JP" altLang="en-US" sz="1300">
              <a:solidFill>
                <a:sysClr val="windowText" lastClr="000000"/>
              </a:solidFill>
              <a:effectLst/>
              <a:latin typeface="+mn-lt"/>
              <a:ea typeface="+mn-ea"/>
              <a:cs typeface="+mn-cs"/>
            </a:rPr>
            <a:t>８</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に加え、村内に主要産業がないこと等により、財源の中の地方税の占める</a:t>
          </a:r>
          <a:endParaRPr lang="ja-JP" altLang="ja-JP" sz="1300">
            <a:effectLst/>
          </a:endParaRPr>
        </a:p>
        <a:p>
          <a:r>
            <a:rPr kumimoji="1" lang="ja-JP" altLang="ja-JP" sz="1300">
              <a:solidFill>
                <a:schemeClr val="dk1"/>
              </a:solidFill>
              <a:effectLst/>
              <a:latin typeface="+mn-lt"/>
              <a:ea typeface="+mn-ea"/>
              <a:cs typeface="+mn-cs"/>
            </a:rPr>
            <a:t>割合が低く財政基盤が脆弱なため類位団体の平均を０．</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ポイント下回って</a:t>
          </a:r>
          <a:endParaRPr lang="ja-JP" altLang="ja-JP" sz="1300">
            <a:effectLst/>
          </a:endParaRPr>
        </a:p>
        <a:p>
          <a:r>
            <a:rPr kumimoji="1" lang="ja-JP" altLang="ja-JP" sz="1300">
              <a:solidFill>
                <a:schemeClr val="dk1"/>
              </a:solidFill>
              <a:effectLst/>
              <a:latin typeface="+mn-lt"/>
              <a:ea typeface="+mn-ea"/>
              <a:cs typeface="+mn-cs"/>
            </a:rPr>
            <a:t>いる。今後も自主財源の大幅な増額を見込むことは難しいため、人件費、</a:t>
          </a:r>
          <a:endParaRPr lang="ja-JP" altLang="ja-JP" sz="1300">
            <a:effectLst/>
          </a:endParaRPr>
        </a:p>
        <a:p>
          <a:r>
            <a:rPr kumimoji="1" lang="ja-JP" altLang="ja-JP" sz="1300">
              <a:solidFill>
                <a:schemeClr val="dk1"/>
              </a:solidFill>
              <a:effectLst/>
              <a:latin typeface="+mn-lt"/>
              <a:ea typeface="+mn-ea"/>
              <a:cs typeface="+mn-cs"/>
            </a:rPr>
            <a:t>光熱水費等の経常経費の削減、投資的経費の抑制等、行財政改革を実施し</a:t>
          </a:r>
          <a:endParaRPr lang="ja-JP" altLang="ja-JP" sz="1300">
            <a:effectLst/>
          </a:endParaRPr>
        </a:p>
        <a:p>
          <a:r>
            <a:rPr kumimoji="1" lang="ja-JP" altLang="ja-JP" sz="1300">
              <a:solidFill>
                <a:schemeClr val="dk1"/>
              </a:solidFill>
              <a:effectLst/>
              <a:latin typeface="+mn-lt"/>
              <a:ea typeface="+mn-ea"/>
              <a:cs typeface="+mn-cs"/>
            </a:rPr>
            <a:t>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物件費等にかかるものが比較的高水準にあ</a:t>
          </a:r>
          <a:r>
            <a:rPr kumimoji="1" lang="ja-JP" altLang="en-US" sz="1300">
              <a:solidFill>
                <a:sysClr val="windowText" lastClr="000000"/>
              </a:solidFill>
              <a:effectLst/>
              <a:latin typeface="+mn-lt"/>
              <a:ea typeface="+mn-ea"/>
              <a:cs typeface="+mn-cs"/>
            </a:rPr>
            <a:t>り</a:t>
          </a:r>
          <a:r>
            <a:rPr kumimoji="1" lang="ja-JP" altLang="ja-JP" sz="1300">
              <a:solidFill>
                <a:sysClr val="windowText" lastClr="000000"/>
              </a:solidFill>
              <a:effectLst/>
              <a:latin typeface="+mn-lt"/>
              <a:ea typeface="+mn-ea"/>
              <a:cs typeface="+mn-cs"/>
            </a:rPr>
            <a:t>、昨年度比</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となった。国や東京都の補助金・交付金等の充当により類似団体を</a:t>
          </a:r>
          <a:r>
            <a:rPr kumimoji="1" lang="ja-JP" altLang="en-US" sz="1300">
              <a:solidFill>
                <a:sysClr val="windowText" lastClr="000000"/>
              </a:solidFill>
              <a:effectLst/>
              <a:latin typeface="+mn-lt"/>
              <a:ea typeface="+mn-ea"/>
              <a:cs typeface="+mn-cs"/>
            </a:rPr>
            <a:t>９</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０</a:t>
          </a:r>
          <a:r>
            <a:rPr kumimoji="1" lang="ja-JP" altLang="ja-JP" sz="1300">
              <a:solidFill>
                <a:sysClr val="windowText" lastClr="000000"/>
              </a:solidFill>
              <a:effectLst/>
              <a:latin typeface="+mn-lt"/>
              <a:ea typeface="+mn-ea"/>
              <a:cs typeface="+mn-cs"/>
            </a:rPr>
            <a:t>ポイント下回っている。今後も人件費（超過勤務手当）の抑制、光熱水費の削減、各種</a:t>
          </a:r>
          <a:r>
            <a:rPr kumimoji="1" lang="ja-JP" altLang="en-US" sz="1300">
              <a:solidFill>
                <a:sysClr val="windowText" lastClr="000000"/>
              </a:solidFill>
              <a:effectLst/>
              <a:latin typeface="+mn-lt"/>
              <a:ea typeface="+mn-ea"/>
              <a:cs typeface="+mn-cs"/>
            </a:rPr>
            <a:t>施設の</a:t>
          </a:r>
          <a:r>
            <a:rPr kumimoji="1" lang="ja-JP" altLang="ja-JP" sz="1300">
              <a:solidFill>
                <a:sysClr val="windowText" lastClr="000000"/>
              </a:solidFill>
              <a:effectLst/>
              <a:latin typeface="+mn-lt"/>
              <a:ea typeface="+mn-ea"/>
              <a:cs typeface="+mn-cs"/>
            </a:rPr>
            <a:t>保守点検等の一括契約による</a:t>
          </a:r>
          <a:r>
            <a:rPr kumimoji="1" lang="ja-JP" altLang="en-US" sz="1300">
              <a:solidFill>
                <a:sysClr val="windowText" lastClr="000000"/>
              </a:solidFill>
              <a:effectLst/>
              <a:latin typeface="+mn-lt"/>
              <a:ea typeface="+mn-ea"/>
              <a:cs typeface="+mn-cs"/>
            </a:rPr>
            <a:t>経費</a:t>
          </a:r>
          <a:r>
            <a:rPr kumimoji="1" lang="ja-JP" altLang="ja-JP" sz="1300">
              <a:solidFill>
                <a:sysClr val="windowText" lastClr="000000"/>
              </a:solidFill>
              <a:effectLst/>
              <a:latin typeface="+mn-lt"/>
              <a:ea typeface="+mn-ea"/>
              <a:cs typeface="+mn-cs"/>
            </a:rPr>
            <a:t>削減に</a:t>
          </a:r>
          <a:r>
            <a:rPr kumimoji="1" lang="ja-JP" altLang="en-US" sz="1300">
              <a:solidFill>
                <a:sysClr val="windowText" lastClr="000000"/>
              </a:solidFill>
              <a:effectLst/>
              <a:latin typeface="+mn-lt"/>
              <a:ea typeface="+mn-ea"/>
              <a:cs typeface="+mn-cs"/>
            </a:rPr>
            <a:t>努め</a:t>
          </a:r>
          <a:r>
            <a:rPr kumimoji="1" lang="ja-JP" altLang="ja-JP" sz="1300">
              <a:solidFill>
                <a:sysClr val="windowText" lastClr="000000"/>
              </a:solidFill>
              <a:effectLst/>
              <a:latin typeface="+mn-lt"/>
              <a:ea typeface="+mn-ea"/>
              <a:cs typeface="+mn-cs"/>
            </a:rPr>
            <a:t>、より一層の健全財政を目指していく。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140843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3260"/>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51562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4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104648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529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0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90043</xdr:rowOff>
    </xdr:from>
    <xdr:to>
      <xdr:col>7</xdr:col>
      <xdr:colOff>203200</xdr:colOff>
      <xdr:row>64</xdr:row>
      <xdr:rowOff>20193</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106570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165625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物件費において</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電算システム改修費</a:t>
          </a:r>
          <a:r>
            <a:rPr kumimoji="1" lang="ja-JP" altLang="en-US" sz="1300">
              <a:solidFill>
                <a:sysClr val="windowText" lastClr="000000"/>
              </a:solidFill>
              <a:effectLst/>
              <a:latin typeface="+mn-lt"/>
              <a:ea typeface="+mn-ea"/>
              <a:cs typeface="+mn-cs"/>
            </a:rPr>
            <a:t>用など</a:t>
          </a:r>
          <a:r>
            <a:rPr kumimoji="1" lang="ja-JP" altLang="ja-JP" sz="1300">
              <a:solidFill>
                <a:sysClr val="windowText" lastClr="000000"/>
              </a:solidFill>
              <a:effectLst/>
              <a:latin typeface="+mn-lt"/>
              <a:ea typeface="+mn-ea"/>
              <a:cs typeface="+mn-cs"/>
            </a:rPr>
            <a:t>により</a:t>
          </a:r>
          <a:r>
            <a:rPr kumimoji="1" lang="ja-JP" altLang="en-US" sz="1300">
              <a:solidFill>
                <a:sysClr val="windowText" lastClr="000000"/>
              </a:solidFill>
              <a:effectLst/>
              <a:latin typeface="+mn-lt"/>
              <a:ea typeface="+mn-ea"/>
              <a:cs typeface="+mn-cs"/>
            </a:rPr>
            <a:t>大きく</a:t>
          </a:r>
          <a:r>
            <a:rPr kumimoji="1" lang="ja-JP" altLang="ja-JP" sz="1300">
              <a:solidFill>
                <a:sysClr val="windowText" lastClr="000000"/>
              </a:solidFill>
              <a:effectLst/>
              <a:latin typeface="+mn-lt"/>
              <a:ea typeface="+mn-ea"/>
              <a:cs typeface="+mn-cs"/>
            </a:rPr>
            <a:t>増額となっているが、人口の少ない当村では住民１人の異動が大きく反映されるとともに過疎に直面している当村では人口も</a:t>
          </a:r>
          <a:r>
            <a:rPr kumimoji="1" lang="ja-JP" altLang="en-US" sz="1300">
              <a:solidFill>
                <a:sysClr val="windowText" lastClr="000000"/>
              </a:solidFill>
              <a:effectLst/>
              <a:latin typeface="+mn-lt"/>
              <a:ea typeface="+mn-ea"/>
              <a:cs typeface="+mn-cs"/>
            </a:rPr>
            <a:t>毎年</a:t>
          </a:r>
          <a:r>
            <a:rPr kumimoji="1" lang="ja-JP" altLang="ja-JP" sz="1300">
              <a:solidFill>
                <a:sysClr val="windowText" lastClr="000000"/>
              </a:solidFill>
              <a:effectLst/>
              <a:latin typeface="+mn-lt"/>
              <a:ea typeface="+mn-ea"/>
              <a:cs typeface="+mn-cs"/>
            </a:rPr>
            <a:t>減少しており、今後も人口１人当たりの額は増加していくものと推察される。</a:t>
          </a:r>
          <a:r>
            <a:rPr kumimoji="1" lang="ja-JP" altLang="en-US" sz="1300">
              <a:solidFill>
                <a:sysClr val="windowText" lastClr="000000"/>
              </a:solidFill>
              <a:effectLst/>
              <a:latin typeface="+mn-lt"/>
              <a:ea typeface="+mn-ea"/>
              <a:cs typeface="+mn-cs"/>
            </a:rPr>
            <a:t>しかしながら、人件費及び物件費については全体に対する割合も大きいため、</a:t>
          </a:r>
          <a:r>
            <a:rPr kumimoji="1" lang="ja-JP" altLang="ja-JP" sz="1300">
              <a:solidFill>
                <a:sysClr val="windowText" lastClr="000000"/>
              </a:solidFill>
              <a:effectLst/>
              <a:latin typeface="+mn-lt"/>
              <a:ea typeface="+mn-ea"/>
              <a:cs typeface="+mn-cs"/>
            </a:rPr>
            <a:t>効率的な事務運営を進めるとともに経費削減、抑制に努め</a:t>
          </a:r>
          <a:r>
            <a:rPr kumimoji="1" lang="ja-JP" altLang="en-US" sz="1300">
              <a:solidFill>
                <a:sysClr val="windowText" lastClr="000000"/>
              </a:solidFill>
              <a:effectLst/>
              <a:latin typeface="+mn-lt"/>
              <a:ea typeface="+mn-ea"/>
              <a:cs typeface="+mn-cs"/>
            </a:rPr>
            <a:t>、適正な財政規模を維持していく。</a:t>
          </a:r>
          <a:endParaRPr lang="ja-JP" altLang="ja-JP" sz="13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78228</xdr:rowOff>
    </xdr:from>
    <xdr:to>
      <xdr:col>7</xdr:col>
      <xdr:colOff>152400</xdr:colOff>
      <xdr:row>82</xdr:row>
      <xdr:rowOff>105722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37128"/>
          <a:ext cx="838200" cy="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39100</xdr:rowOff>
    </xdr:from>
    <xdr:to>
      <xdr:col>6</xdr:col>
      <xdr:colOff>0</xdr:colOff>
      <xdr:row>82</xdr:row>
      <xdr:rowOff>78228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98000"/>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39100</xdr:rowOff>
    </xdr:from>
    <xdr:to>
      <xdr:col>4</xdr:col>
      <xdr:colOff>482600</xdr:colOff>
      <xdr:row>82</xdr:row>
      <xdr:rowOff>43276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4098000"/>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15935</xdr:rowOff>
    </xdr:from>
    <xdr:to>
      <xdr:col>3</xdr:col>
      <xdr:colOff>279400</xdr:colOff>
      <xdr:row>82</xdr:row>
      <xdr:rowOff>43276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74835"/>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54922</xdr:rowOff>
    </xdr:from>
    <xdr:to>
      <xdr:col>7</xdr:col>
      <xdr:colOff>203200</xdr:colOff>
      <xdr:row>82</xdr:row>
      <xdr:rowOff>156522</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1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26999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08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587,488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27428</xdr:rowOff>
    </xdr:from>
    <xdr:to>
      <xdr:col>6</xdr:col>
      <xdr:colOff>50800</xdr:colOff>
      <xdr:row>82</xdr:row>
      <xdr:rowOff>129028</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0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113805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159750</xdr:rowOff>
    </xdr:from>
    <xdr:to>
      <xdr:col>4</xdr:col>
      <xdr:colOff>533400</xdr:colOff>
      <xdr:row>82</xdr:row>
      <xdr:rowOff>89900</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0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74677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163926</xdr:rowOff>
    </xdr:from>
    <xdr:to>
      <xdr:col>3</xdr:col>
      <xdr:colOff>330200</xdr:colOff>
      <xdr:row>82</xdr:row>
      <xdr:rowOff>94076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0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78853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458,093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136585</xdr:rowOff>
    </xdr:from>
    <xdr:to>
      <xdr:col>2</xdr:col>
      <xdr:colOff>127000</xdr:colOff>
      <xdr:row>82</xdr:row>
      <xdr:rowOff>66735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0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51512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類似団体平均及び全国町村平均を上回っている現状となっているため、今後も地域手当の見直しや、人事考課制度の適切な導入等を行い、給与の適正化を図っていく。</a:t>
          </a:r>
          <a:endParaRPr lang="ja-JP" altLang="ja-JP" sz="13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86</xdr:row>
      <xdr:rowOff>58165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778737"/>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58165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01520"/>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157226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70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30476"/>
          <a:ext cx="889000" cy="3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21353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行政改革の推進による職員数の削減により類似団体平均を下回っている。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今後も定員管理計画に基づき、適正な定員管理に努めていく。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33455</xdr:rowOff>
    </xdr:from>
    <xdr:to>
      <xdr:col>24</xdr:col>
      <xdr:colOff>558800</xdr:colOff>
      <xdr:row>59</xdr:row>
      <xdr:rowOff>34030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4900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20471</xdr:rowOff>
    </xdr:from>
    <xdr:to>
      <xdr:col>23</xdr:col>
      <xdr:colOff>406400</xdr:colOff>
      <xdr:row>59</xdr:row>
      <xdr:rowOff>33455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13602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4384</xdr:rowOff>
    </xdr:from>
    <xdr:to>
      <xdr:col>22</xdr:col>
      <xdr:colOff>203200</xdr:colOff>
      <xdr:row>59</xdr:row>
      <xdr:rowOff>20471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1199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167677</xdr:rowOff>
    </xdr:from>
    <xdr:to>
      <xdr:col>21</xdr:col>
      <xdr:colOff>0</xdr:colOff>
      <xdr:row>59</xdr:row>
      <xdr:rowOff>4384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11777"/>
          <a:ext cx="8890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154680</xdr:rowOff>
    </xdr:from>
    <xdr:to>
      <xdr:col>24</xdr:col>
      <xdr:colOff>609600</xdr:colOff>
      <xdr:row>59</xdr:row>
      <xdr:rowOff>84830</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75957</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154105</xdr:rowOff>
    </xdr:from>
    <xdr:to>
      <xdr:col>23</xdr:col>
      <xdr:colOff>457200</xdr:colOff>
      <xdr:row>59</xdr:row>
      <xdr:rowOff>84255</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94432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6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141121</xdr:rowOff>
    </xdr:from>
    <xdr:to>
      <xdr:col>22</xdr:col>
      <xdr:colOff>254000</xdr:colOff>
      <xdr:row>59</xdr:row>
      <xdr:rowOff>71271</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81448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125034</xdr:rowOff>
    </xdr:from>
    <xdr:to>
      <xdr:col>21</xdr:col>
      <xdr:colOff>50800</xdr:colOff>
      <xdr:row>59</xdr:row>
      <xdr:rowOff>55184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0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65361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3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116877</xdr:rowOff>
    </xdr:from>
    <xdr:to>
      <xdr:col>19</xdr:col>
      <xdr:colOff>533400</xdr:colOff>
      <xdr:row>59</xdr:row>
      <xdr:rowOff>47027</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0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57204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2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従前からの起債抑制策により類似団体平均を下回っているが、今後も地方債発行額を抑制するとともに、借入の際には交付税措置</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のある有利なものを選択するなど引き続き</a:t>
          </a:r>
          <a:r>
            <a:rPr kumimoji="1" lang="ja-JP" altLang="en-US" sz="1300">
              <a:solidFill>
                <a:sysClr val="windowText" lastClr="000000"/>
              </a:solidFill>
              <a:effectLst/>
              <a:latin typeface="+mn-lt"/>
              <a:ea typeface="+mn-ea"/>
              <a:cs typeface="+mn-cs"/>
            </a:rPr>
            <a:t>起債を</a:t>
          </a:r>
          <a:r>
            <a:rPr kumimoji="1" lang="ja-JP" altLang="ja-JP" sz="1300">
              <a:solidFill>
                <a:sysClr val="windowText" lastClr="000000"/>
              </a:solidFill>
              <a:effectLst/>
              <a:latin typeface="+mn-lt"/>
              <a:ea typeface="+mn-ea"/>
              <a:cs typeface="+mn-cs"/>
            </a:rPr>
            <a:t>抑制</a:t>
          </a:r>
          <a:r>
            <a:rPr kumimoji="1" lang="ja-JP" altLang="en-US" sz="1300">
              <a:solidFill>
                <a:sysClr val="windowText" lastClr="000000"/>
              </a:solidFill>
              <a:effectLst/>
              <a:latin typeface="+mn-lt"/>
              <a:ea typeface="+mn-ea"/>
              <a:cs typeface="+mn-cs"/>
            </a:rPr>
            <a:t>した財政運営</a:t>
          </a:r>
          <a:r>
            <a:rPr kumimoji="1" lang="ja-JP" altLang="ja-JP" sz="1300">
              <a:solidFill>
                <a:sysClr val="windowText" lastClr="000000"/>
              </a:solidFill>
              <a:effectLst/>
              <a:latin typeface="+mn-lt"/>
              <a:ea typeface="+mn-ea"/>
              <a:cs typeface="+mn-cs"/>
            </a:rPr>
            <a:t>を図っていく。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40</xdr:row>
      <xdr:rowOff>102870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5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110913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110913</xdr:rowOff>
    </xdr:from>
    <xdr:to>
      <xdr:col>21</xdr:col>
      <xdr:colOff>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起債の抑制や基金の積み増し等</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将来負担比率は生じていない。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今後も公債費等の義務的経費の削減を中心とする行財政改革を</a:t>
          </a:r>
          <a:r>
            <a:rPr kumimoji="1" lang="ja-JP" altLang="en-US" sz="1300">
              <a:solidFill>
                <a:sysClr val="windowText" lastClr="000000"/>
              </a:solidFill>
              <a:effectLst/>
              <a:latin typeface="+mn-lt"/>
              <a:ea typeface="+mn-ea"/>
              <a:cs typeface="+mn-cs"/>
            </a:rPr>
            <a:t>推進し</a:t>
          </a:r>
          <a:r>
            <a:rPr kumimoji="1" lang="ja-JP" altLang="ja-JP" sz="1300">
              <a:solidFill>
                <a:sysClr val="windowText" lastClr="000000"/>
              </a:solidFill>
              <a:effectLst/>
              <a:latin typeface="+mn-lt"/>
              <a:ea typeface="+mn-ea"/>
              <a:cs typeface="+mn-cs"/>
            </a:rPr>
            <a:t>、健全な財政運営を進めていく。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東京都檜原村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2,283
2,273
105.41
3,694,275
3,544,787
128,665
1,472,820
1,099,621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人件費については、類似団体</a:t>
          </a:r>
          <a:r>
            <a:rPr kumimoji="1" lang="ja-JP" altLang="en-US" sz="1300">
              <a:solidFill>
                <a:sysClr val="windowText" lastClr="000000"/>
              </a:solidFill>
              <a:effectLst/>
              <a:latin typeface="+mn-lt"/>
              <a:ea typeface="+mn-ea"/>
              <a:cs typeface="+mn-cs"/>
            </a:rPr>
            <a:t>内平均</a:t>
          </a:r>
          <a:r>
            <a:rPr kumimoji="1" lang="ja-JP" altLang="ja-JP" sz="1300">
              <a:solidFill>
                <a:sysClr val="windowText" lastClr="000000"/>
              </a:solidFill>
              <a:effectLst/>
              <a:latin typeface="+mn-lt"/>
              <a:ea typeface="+mn-ea"/>
              <a:cs typeface="+mn-cs"/>
            </a:rPr>
            <a:t>と比較し０．</a:t>
          </a:r>
          <a:r>
            <a:rPr kumimoji="1" lang="ja-JP" altLang="en-US" sz="1300">
              <a:solidFill>
                <a:sysClr val="windowText" lastClr="000000"/>
              </a:solidFill>
              <a:effectLst/>
              <a:latin typeface="+mn-lt"/>
              <a:ea typeface="+mn-ea"/>
              <a:cs typeface="+mn-cs"/>
            </a:rPr>
            <a:t>８</a:t>
          </a:r>
          <a:r>
            <a:rPr kumimoji="1" lang="ja-JP" altLang="ja-JP" sz="1300">
              <a:solidFill>
                <a:sysClr val="windowText" lastClr="000000"/>
              </a:solidFill>
              <a:effectLst/>
              <a:latin typeface="+mn-lt"/>
              <a:ea typeface="+mn-ea"/>
              <a:cs typeface="+mn-cs"/>
            </a:rPr>
            <a:t>ポイント高い状況となって</a:t>
          </a:r>
          <a:r>
            <a:rPr kumimoji="1" lang="ja-JP" altLang="en-US" sz="1300">
              <a:solidFill>
                <a:sysClr val="windowText" lastClr="000000"/>
              </a:solidFill>
              <a:effectLst/>
              <a:latin typeface="+mn-lt"/>
              <a:ea typeface="+mn-ea"/>
              <a:cs typeface="+mn-cs"/>
            </a:rPr>
            <a:t>おり</a:t>
          </a:r>
          <a:r>
            <a:rPr kumimoji="1" lang="ja-JP" altLang="ja-JP" sz="1300">
              <a:solidFill>
                <a:sysClr val="windowText" lastClr="000000"/>
              </a:solidFill>
              <a:effectLst/>
              <a:latin typeface="+mn-lt"/>
              <a:ea typeface="+mn-ea"/>
              <a:cs typeface="+mn-cs"/>
            </a:rPr>
            <a:t>、ここ数年は減少傾向</a:t>
          </a:r>
          <a:r>
            <a:rPr kumimoji="1" lang="ja-JP" altLang="en-US" sz="1300">
              <a:solidFill>
                <a:sysClr val="windowText" lastClr="000000"/>
              </a:solidFill>
              <a:effectLst/>
              <a:latin typeface="+mn-lt"/>
              <a:ea typeface="+mn-ea"/>
              <a:cs typeface="+mn-cs"/>
            </a:rPr>
            <a:t>であったが今年</a:t>
          </a:r>
          <a:r>
            <a:rPr kumimoji="1" lang="ja-JP" altLang="ja-JP" sz="1300">
              <a:solidFill>
                <a:sysClr val="windowText" lastClr="000000"/>
              </a:solidFill>
              <a:effectLst/>
              <a:latin typeface="+mn-lt"/>
              <a:ea typeface="+mn-ea"/>
              <a:cs typeface="+mn-cs"/>
            </a:rPr>
            <a:t>度は昨年</a:t>
          </a:r>
          <a:r>
            <a:rPr kumimoji="1" lang="ja-JP" altLang="en-US" sz="1300">
              <a:solidFill>
                <a:sysClr val="windowText" lastClr="000000"/>
              </a:solidFill>
              <a:effectLst/>
              <a:latin typeface="+mn-lt"/>
              <a:ea typeface="+mn-ea"/>
              <a:cs typeface="+mn-cs"/>
            </a:rPr>
            <a:t>度</a:t>
          </a:r>
          <a:r>
            <a:rPr kumimoji="1" lang="ja-JP" altLang="ja-JP" sz="1300">
              <a:solidFill>
                <a:sysClr val="windowText" lastClr="000000"/>
              </a:solidFill>
              <a:effectLst/>
              <a:latin typeface="+mn-lt"/>
              <a:ea typeface="+mn-ea"/>
              <a:cs typeface="+mn-cs"/>
            </a:rPr>
            <a:t>に比べ</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上昇</a:t>
          </a:r>
          <a:r>
            <a:rPr kumimoji="1" lang="ja-JP" altLang="ja-JP" sz="1300">
              <a:solidFill>
                <a:sysClr val="windowText" lastClr="000000"/>
              </a:solidFill>
              <a:effectLst/>
              <a:latin typeface="+mn-lt"/>
              <a:ea typeface="+mn-ea"/>
              <a:cs typeface="+mn-cs"/>
            </a:rPr>
            <a:t>している。引き続き人事</a:t>
          </a:r>
          <a:r>
            <a:rPr kumimoji="1" lang="ja-JP" altLang="en-US" sz="1300">
              <a:solidFill>
                <a:sysClr val="windowText" lastClr="000000"/>
              </a:solidFill>
              <a:effectLst/>
              <a:latin typeface="+mn-lt"/>
              <a:ea typeface="+mn-ea"/>
              <a:cs typeface="+mn-cs"/>
            </a:rPr>
            <a:t>考課制度の適正な運用</a:t>
          </a:r>
          <a:r>
            <a:rPr kumimoji="1" lang="ja-JP" altLang="ja-JP" sz="1300">
              <a:solidFill>
                <a:sysClr val="windowText" lastClr="000000"/>
              </a:solidFill>
              <a:effectLst/>
              <a:latin typeface="+mn-lt"/>
              <a:ea typeface="+mn-ea"/>
              <a:cs typeface="+mn-cs"/>
            </a:rPr>
            <a:t>や人件費（超過勤務手当等）の抑制</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図ってい</a:t>
          </a:r>
          <a:r>
            <a:rPr kumimoji="1" lang="ja-JP" altLang="en-US" sz="1300">
              <a:solidFill>
                <a:sysClr val="windowText" lastClr="000000"/>
              </a:solidFill>
              <a:effectLst/>
              <a:latin typeface="+mn-lt"/>
              <a:ea typeface="+mn-ea"/>
              <a:cs typeface="+mn-cs"/>
            </a:rPr>
            <a:t>き</a:t>
          </a:r>
          <a:r>
            <a:rPr kumimoji="1" lang="ja-JP" altLang="ja-JP" sz="1300">
              <a:solidFill>
                <a:sysClr val="windowText" lastClr="000000"/>
              </a:solidFill>
              <a:effectLst/>
              <a:latin typeface="+mn-lt"/>
              <a:ea typeface="+mn-ea"/>
              <a:cs typeface="+mn-cs"/>
            </a:rPr>
            <a:t>、今後も職員のみならず非常勤職員の報酬等にも注意しながら人件費の</a:t>
          </a:r>
          <a:r>
            <a:rPr kumimoji="1" lang="ja-JP" altLang="en-US" sz="1300">
              <a:solidFill>
                <a:sysClr val="windowText" lastClr="000000"/>
              </a:solidFill>
              <a:effectLst/>
              <a:latin typeface="+mn-lt"/>
              <a:ea typeface="+mn-ea"/>
              <a:cs typeface="+mn-cs"/>
            </a:rPr>
            <a:t>削減</a:t>
          </a:r>
          <a:r>
            <a:rPr kumimoji="1" lang="ja-JP" altLang="ja-JP" sz="1300">
              <a:solidFill>
                <a:sysClr val="windowText" lastClr="000000"/>
              </a:solidFill>
              <a:effectLst/>
              <a:latin typeface="+mn-lt"/>
              <a:ea typeface="+mn-ea"/>
              <a:cs typeface="+mn-cs"/>
            </a:rPr>
            <a:t>を図っていく。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563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56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168148</xdr:rowOff>
    </xdr:from>
    <xdr:to>
      <xdr:col>4</xdr:col>
      <xdr:colOff>346075</xdr:colOff>
      <xdr:row>34</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168148</xdr:rowOff>
    </xdr:from>
    <xdr:to>
      <xdr:col>3</xdr:col>
      <xdr:colOff>142875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117348</xdr:rowOff>
    </xdr:from>
    <xdr:to>
      <xdr:col>4</xdr:col>
      <xdr:colOff>396875</xdr:colOff>
      <xdr:row>35</xdr:row>
      <xdr:rowOff>47498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117348</xdr:rowOff>
    </xdr:from>
    <xdr:to>
      <xdr:col>3</xdr:col>
      <xdr:colOff>193675</xdr:colOff>
      <xdr:row>35</xdr:row>
      <xdr:rowOff>47498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140208</xdr:rowOff>
    </xdr:from>
    <xdr:to>
      <xdr:col>1</xdr:col>
      <xdr:colOff>676275</xdr:colOff>
      <xdr:row>35</xdr:row>
      <xdr:rowOff>70358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物件費については、類似団体と比較し５．９ポイント高い状況になっています。これは、森林再生事業や枝打ち事業といった受託収入のボリュームが大きくなっているが</a:t>
          </a:r>
          <a:r>
            <a:rPr kumimoji="1" lang="ja-JP" altLang="en-US" sz="1300">
              <a:solidFill>
                <a:sysClr val="windowText" lastClr="000000"/>
              </a:solidFill>
              <a:effectLst/>
              <a:latin typeface="+mn-lt"/>
              <a:ea typeface="+mn-ea"/>
              <a:cs typeface="+mn-cs"/>
            </a:rPr>
            <a:t>要因ではあるが</a:t>
          </a:r>
          <a:r>
            <a:rPr kumimoji="1" lang="ja-JP" altLang="ja-JP" sz="1300">
              <a:solidFill>
                <a:sysClr val="windowText" lastClr="000000"/>
              </a:solidFill>
              <a:effectLst/>
              <a:latin typeface="+mn-lt"/>
              <a:ea typeface="+mn-ea"/>
              <a:cs typeface="+mn-cs"/>
            </a:rPr>
            <a:t>、今後も光熱水費の削減、</a:t>
          </a:r>
          <a:r>
            <a:rPr kumimoji="1" lang="ja-JP" altLang="en-US" sz="1300">
              <a:solidFill>
                <a:sysClr val="windowText" lastClr="000000"/>
              </a:solidFill>
              <a:effectLst/>
              <a:latin typeface="+mn-lt"/>
              <a:ea typeface="+mn-ea"/>
              <a:cs typeface="+mn-cs"/>
            </a:rPr>
            <a:t>業務</a:t>
          </a:r>
          <a:r>
            <a:rPr kumimoji="1" lang="ja-JP" altLang="ja-JP" sz="1300">
              <a:solidFill>
                <a:sysClr val="windowText" lastClr="000000"/>
              </a:solidFill>
              <a:effectLst/>
              <a:latin typeface="+mn-lt"/>
              <a:ea typeface="+mn-ea"/>
              <a:cs typeface="+mn-cs"/>
            </a:rPr>
            <a:t>委託契約</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内容の見直しを行うなど</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効率的な事業の推進によりコスト削減に努めていく。</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902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85852</xdr:rowOff>
    </xdr:from>
    <xdr:to>
      <xdr:col>22</xdr:col>
      <xdr:colOff>565150</xdr:colOff>
      <xdr:row>18</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71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98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2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35052</xdr:rowOff>
    </xdr:from>
    <xdr:to>
      <xdr:col>21</xdr:col>
      <xdr:colOff>412750</xdr:colOff>
      <xdr:row>18</xdr:row>
      <xdr:rowOff>136652</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121429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37338</xdr:rowOff>
    </xdr:from>
    <xdr:to>
      <xdr:col>19</xdr:col>
      <xdr:colOff>6350</xdr:colOff>
      <xdr:row>17</xdr:row>
      <xdr:rowOff>138938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扶助費については、昨年と比較すると０．</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ポイント増加、類似団体平均と比較すると</a:t>
          </a:r>
          <a:r>
            <a:rPr kumimoji="1" lang="ja-JP" altLang="en-US" sz="1300">
              <a:solidFill>
                <a:sysClr val="windowText" lastClr="000000"/>
              </a:solidFill>
              <a:effectLst/>
              <a:latin typeface="+mn-lt"/>
              <a:ea typeface="+mn-ea"/>
              <a:cs typeface="+mn-cs"/>
            </a:rPr>
            <a:t>０．１</a:t>
          </a:r>
          <a:r>
            <a:rPr kumimoji="1" lang="ja-JP" altLang="ja-JP" sz="1300">
              <a:solidFill>
                <a:sysClr val="windowText" lastClr="000000"/>
              </a:solidFill>
              <a:effectLst/>
              <a:latin typeface="+mn-lt"/>
              <a:ea typeface="+mn-ea"/>
              <a:cs typeface="+mn-cs"/>
            </a:rPr>
            <a:t>ポイント減少している。これは、人口減少による高齢化の高止まり傾向にあることと</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子どもの減少による影響と考えられるが、今後も対象者の資格審査等の適正化を進め適正な内容に努めていく。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4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その他に係るものについては、類似団体と比較すると０．</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ポイント下回っている。また、昨年と比較すると０．</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下水道特別会計、簡易水道特別会計、国民健康保険特別会計、介護保険特別会計への繰出金と基金積立金が影響していると思われるが、今後も特別会計への繰出金については注意を払いつつ、特別会計において健全な財政運営を進めていく。</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77470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58</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73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59</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79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xdr:rowOff>
    </xdr:from>
    <xdr:to>
      <xdr:col>19</xdr:col>
      <xdr:colOff>6350</xdr:colOff>
      <xdr:row>59</xdr:row>
      <xdr:rowOff>105410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90187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補助費等については、類似団体と比較すると２．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ポイント下回っている。また、昨年度と比較すると０．</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ポイントの増とほぼ同様</a:t>
          </a:r>
          <a:r>
            <a:rPr kumimoji="1" lang="ja-JP" altLang="en-US" sz="1300">
              <a:solidFill>
                <a:sysClr val="windowText" lastClr="000000"/>
              </a:solidFill>
              <a:effectLst/>
              <a:latin typeface="+mn-lt"/>
              <a:ea typeface="+mn-ea"/>
              <a:cs typeface="+mn-cs"/>
            </a:rPr>
            <a:t>の数値を保っている。</a:t>
          </a:r>
          <a:r>
            <a:rPr kumimoji="1" lang="ja-JP" altLang="ja-JP" sz="1300">
              <a:solidFill>
                <a:sysClr val="windowText" lastClr="000000"/>
              </a:solidFill>
              <a:effectLst/>
              <a:latin typeface="+mn-lt"/>
              <a:ea typeface="+mn-ea"/>
              <a:cs typeface="+mn-cs"/>
            </a:rPr>
            <a:t>行政改革の中で補助事業全体の見直しも行っており、今後も補助金内容の精査を続け</a:t>
          </a:r>
          <a:r>
            <a:rPr kumimoji="1" lang="ja-JP" altLang="en-US" sz="1300">
              <a:solidFill>
                <a:sysClr val="windowText" lastClr="000000"/>
              </a:solidFill>
              <a:effectLst/>
              <a:latin typeface="+mn-lt"/>
              <a:ea typeface="+mn-ea"/>
              <a:cs typeface="+mn-cs"/>
            </a:rPr>
            <a:t>効率化を図っていく。</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57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公債費に係るものは、類似団体と比較すると１</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と大きく下回っている。これは、従前からの起債の新規発行をできる限り抑制してきた成果であると考えられる。しかしながら当村では、下水道整備が整備途中にあり、今後も多額の事業費が必要となることから、引き続き事業費の削減に努めるとともに、新規起債発行の抑制に</a:t>
          </a:r>
          <a:r>
            <a:rPr kumimoji="1" lang="ja-JP" altLang="en-US" sz="1300">
              <a:solidFill>
                <a:sysClr val="windowText" lastClr="000000"/>
              </a:solidFill>
              <a:effectLst/>
              <a:latin typeface="+mn-lt"/>
              <a:ea typeface="+mn-ea"/>
              <a:cs typeface="+mn-cs"/>
            </a:rPr>
            <a:t>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722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66040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62230</xdr:rowOff>
    </xdr:from>
    <xdr:to>
      <xdr:col>4</xdr:col>
      <xdr:colOff>346075</xdr:colOff>
      <xdr:row>74</xdr:row>
      <xdr:rowOff>66040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49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62230</xdr:rowOff>
    </xdr:from>
    <xdr:to>
      <xdr:col>3</xdr:col>
      <xdr:colOff>142875</xdr:colOff>
      <xdr:row>74</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749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156210</xdr:rowOff>
    </xdr:from>
    <xdr:to>
      <xdr:col>5</xdr:col>
      <xdr:colOff>600075</xdr:colOff>
      <xdr:row>74</xdr:row>
      <xdr:rowOff>86360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96537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xdr:rowOff>
    </xdr:from>
    <xdr:to>
      <xdr:col>3</xdr:col>
      <xdr:colOff>193675</xdr:colOff>
      <xdr:row>74</xdr:row>
      <xdr:rowOff>113030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30480</xdr:rowOff>
    </xdr:from>
    <xdr:to>
      <xdr:col>1</xdr:col>
      <xdr:colOff>676275</xdr:colOff>
      <xdr:row>74</xdr:row>
      <xdr:rowOff>132080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142257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公債費以外については、類似団体と比較すると</a:t>
          </a:r>
          <a:r>
            <a:rPr kumimoji="1" lang="ja-JP" altLang="en-US" sz="1300">
              <a:solidFill>
                <a:sysClr val="windowText" lastClr="000000"/>
              </a:solidFill>
              <a:effectLst/>
              <a:latin typeface="+mn-lt"/>
              <a:ea typeface="+mn-ea"/>
              <a:cs typeface="+mn-cs"/>
            </a:rPr>
            <a:t>３．３</a:t>
          </a:r>
          <a:r>
            <a:rPr kumimoji="1" lang="ja-JP" altLang="ja-JP" sz="1300">
              <a:solidFill>
                <a:sysClr val="windowText" lastClr="000000"/>
              </a:solidFill>
              <a:effectLst/>
              <a:latin typeface="+mn-lt"/>
              <a:ea typeface="+mn-ea"/>
              <a:cs typeface="+mn-cs"/>
            </a:rPr>
            <a:t>ポイント上回っている。物件費等が高い水準となっているため、今後も委託事業等の見直しや光熱水費の削減、特別会計については、独立採算で運営できるよう事務事業の精査や料金、保険料等の見直しを行ってい</a:t>
          </a:r>
          <a:r>
            <a:rPr kumimoji="1" lang="ja-JP" altLang="en-US" sz="1300">
              <a:solidFill>
                <a:sysClr val="windowText" lastClr="000000"/>
              </a:solidFill>
              <a:effectLst/>
              <a:latin typeface="+mn-lt"/>
              <a:ea typeface="+mn-ea"/>
              <a:cs typeface="+mn-cs"/>
            </a:rPr>
            <a:t>き健全な財政運営を進めていく。</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64951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17220"/>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102507</xdr:rowOff>
    </xdr:from>
    <xdr:to>
      <xdr:col>22</xdr:col>
      <xdr:colOff>565150</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04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102507</xdr:rowOff>
    </xdr:from>
    <xdr:to>
      <xdr:col>21</xdr:col>
      <xdr:colOff>361950</xdr:colOff>
      <xdr:row>78</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041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2902</xdr:rowOff>
    </xdr:from>
    <xdr:to>
      <xdr:col>20</xdr:col>
      <xdr:colOff>158750</xdr:colOff>
      <xdr:row>78</xdr:row>
      <xdr:rowOff>6169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76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14151</xdr:rowOff>
    </xdr:from>
    <xdr:to>
      <xdr:col>24</xdr:col>
      <xdr:colOff>82550</xdr:colOff>
      <xdr:row>78</xdr:row>
      <xdr:rowOff>115751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157678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51707</xdr:rowOff>
    </xdr:from>
    <xdr:to>
      <xdr:col>21</xdr:col>
      <xdr:colOff>412750</xdr:colOff>
      <xdr:row>77</xdr:row>
      <xdr:rowOff>153307</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163484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126819</xdr:rowOff>
    </xdr:from>
    <xdr:to>
      <xdr:col>20</xdr:col>
      <xdr:colOff>209550</xdr:colOff>
      <xdr:row>78</xdr:row>
      <xdr:rowOff>56969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123552</xdr:rowOff>
    </xdr:from>
    <xdr:to>
      <xdr:col>19</xdr:col>
      <xdr:colOff>6350</xdr:colOff>
      <xdr:row>78</xdr:row>
      <xdr:rowOff>53702</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38479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東京都檜原村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87754</xdr:rowOff>
    </xdr:from>
    <xdr:to>
      <xdr:col>4</xdr:col>
      <xdr:colOff>1117600</xdr:colOff>
      <xdr:row>18</xdr:row>
      <xdr:rowOff>114467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1479"/>
          <a:ext cx="6477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114467</xdr:rowOff>
    </xdr:from>
    <xdr:to>
      <xdr:col>4</xdr:col>
      <xdr:colOff>469900</xdr:colOff>
      <xdr:row>18</xdr:row>
      <xdr:rowOff>134553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8192"/>
          <a:ext cx="698500" cy="2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134553</xdr:rowOff>
    </xdr:from>
    <xdr:to>
      <xdr:col>3</xdr:col>
      <xdr:colOff>904875</xdr:colOff>
      <xdr:row>18</xdr:row>
      <xdr:rowOff>147160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8278"/>
          <a:ext cx="698500" cy="1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147160</xdr:rowOff>
    </xdr:from>
    <xdr:to>
      <xdr:col>3</xdr:col>
      <xdr:colOff>206375</xdr:colOff>
      <xdr:row>18</xdr:row>
      <xdr:rowOff>149979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0885"/>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36954</xdr:rowOff>
    </xdr:from>
    <xdr:to>
      <xdr:col>5</xdr:col>
      <xdr:colOff>34925</xdr:colOff>
      <xdr:row>18</xdr:row>
      <xdr:rowOff>138554</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9031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238,202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63667</xdr:rowOff>
    </xdr:from>
    <xdr:to>
      <xdr:col>4</xdr:col>
      <xdr:colOff>520700</xdr:colOff>
      <xdr:row>18</xdr:row>
      <xdr:rowOff>165267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1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150044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221,842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83753</xdr:rowOff>
    </xdr:from>
    <xdr:to>
      <xdr:col>3</xdr:col>
      <xdr:colOff>955675</xdr:colOff>
      <xdr:row>19</xdr:row>
      <xdr:rowOff>13903</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21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170130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96360</xdr:rowOff>
    </xdr:from>
    <xdr:to>
      <xdr:col>3</xdr:col>
      <xdr:colOff>257175</xdr:colOff>
      <xdr:row>19</xdr:row>
      <xdr:rowOff>26510</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3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11287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201,820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99179</xdr:rowOff>
    </xdr:from>
    <xdr:to>
      <xdr:col>2</xdr:col>
      <xdr:colOff>692150</xdr:colOff>
      <xdr:row>19</xdr:row>
      <xdr:rowOff>29328</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2329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14106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289165</xdr:rowOff>
    </xdr:from>
    <xdr:to>
      <xdr:col>4</xdr:col>
      <xdr:colOff>1117600</xdr:colOff>
      <xdr:row>35</xdr:row>
      <xdr:rowOff>302299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9515"/>
          <a:ext cx="647700" cy="1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302299</xdr:rowOff>
    </xdr:from>
    <xdr:to>
      <xdr:col>4</xdr:col>
      <xdr:colOff>469900</xdr:colOff>
      <xdr:row>35</xdr:row>
      <xdr:rowOff>314411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12649"/>
          <a:ext cx="698500" cy="1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295533</xdr:rowOff>
    </xdr:from>
    <xdr:to>
      <xdr:col>3</xdr:col>
      <xdr:colOff>904875</xdr:colOff>
      <xdr:row>35</xdr:row>
      <xdr:rowOff>314411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05883"/>
          <a:ext cx="698500" cy="1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295533</xdr:rowOff>
    </xdr:from>
    <xdr:to>
      <xdr:col>3</xdr:col>
      <xdr:colOff>206375</xdr:colOff>
      <xdr:row>35</xdr:row>
      <xdr:rowOff>307557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05883"/>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238365</xdr:rowOff>
    </xdr:from>
    <xdr:to>
      <xdr:col>5</xdr:col>
      <xdr:colOff>34925</xdr:colOff>
      <xdr:row>35</xdr:row>
      <xdr:rowOff>339965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48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210442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251499</xdr:rowOff>
    </xdr:from>
    <xdr:to>
      <xdr:col>4</xdr:col>
      <xdr:colOff>520700</xdr:colOff>
      <xdr:row>36</xdr:row>
      <xdr:rowOff>10199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6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337876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263611</xdr:rowOff>
    </xdr:from>
    <xdr:to>
      <xdr:col>3</xdr:col>
      <xdr:colOff>955675</xdr:colOff>
      <xdr:row>36</xdr:row>
      <xdr:rowOff>22311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7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244733</xdr:rowOff>
    </xdr:from>
    <xdr:to>
      <xdr:col>3</xdr:col>
      <xdr:colOff>257175</xdr:colOff>
      <xdr:row>36</xdr:row>
      <xdr:rowOff>3433</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5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331110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4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256757</xdr:rowOff>
    </xdr:from>
    <xdr:to>
      <xdr:col>2</xdr:col>
      <xdr:colOff>692150</xdr:colOff>
      <xdr:row>36</xdr:row>
      <xdr:rowOff>15457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6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東京都檜原村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2,283
2,273
105.41
3,694,275
3,544,787
128,665
1,472,820
1,099,621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120262</xdr:rowOff>
    </xdr:from>
    <xdr:to>
      <xdr:col>6</xdr:col>
      <xdr:colOff>511175</xdr:colOff>
      <xdr:row>37</xdr:row>
      <xdr:rowOff>139259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3912"/>
          <a:ext cx="8382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139259</xdr:rowOff>
    </xdr:from>
    <xdr:to>
      <xdr:col>5</xdr:col>
      <xdr:colOff>358775</xdr:colOff>
      <xdr:row>37</xdr:row>
      <xdr:rowOff>152341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2909"/>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152341</xdr:rowOff>
    </xdr:from>
    <xdr:to>
      <xdr:col>4</xdr:col>
      <xdr:colOff>155575</xdr:colOff>
      <xdr:row>37</xdr:row>
      <xdr:rowOff>156040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599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156040</xdr:rowOff>
    </xdr:from>
    <xdr:to>
      <xdr:col>2</xdr:col>
      <xdr:colOff>638175</xdr:colOff>
      <xdr:row>37</xdr:row>
      <xdr:rowOff>159531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9690"/>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69462</xdr:rowOff>
    </xdr:from>
    <xdr:to>
      <xdr:col>6</xdr:col>
      <xdr:colOff>561975</xdr:colOff>
      <xdr:row>37</xdr:row>
      <xdr:rowOff>171062</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47889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88459</xdr:rowOff>
    </xdr:from>
    <xdr:to>
      <xdr:col>5</xdr:col>
      <xdr:colOff>409575</xdr:colOff>
      <xdr:row>38</xdr:row>
      <xdr:rowOff>18609</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9736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2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101541</xdr:rowOff>
    </xdr:from>
    <xdr:to>
      <xdr:col>4</xdr:col>
      <xdr:colOff>206375</xdr:colOff>
      <xdr:row>38</xdr:row>
      <xdr:rowOff>31691</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4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22819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53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105240</xdr:rowOff>
    </xdr:from>
    <xdr:to>
      <xdr:col>3</xdr:col>
      <xdr:colOff>3175</xdr:colOff>
      <xdr:row>38</xdr:row>
      <xdr:rowOff>35390</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4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26517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54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108731</xdr:rowOff>
    </xdr:from>
    <xdr:to>
      <xdr:col>1</xdr:col>
      <xdr:colOff>485775</xdr:colOff>
      <xdr:row>38</xdr:row>
      <xdr:rowOff>38881</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4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30008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54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152154</xdr:rowOff>
    </xdr:from>
    <xdr:to>
      <xdr:col>6</xdr:col>
      <xdr:colOff>511175</xdr:colOff>
      <xdr:row>57</xdr:row>
      <xdr:rowOff>1932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335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1932</xdr:rowOff>
    </xdr:from>
    <xdr:to>
      <xdr:col>5</xdr:col>
      <xdr:colOff>358775</xdr:colOff>
      <xdr:row>57</xdr:row>
      <xdr:rowOff>44200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458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32749</xdr:rowOff>
    </xdr:from>
    <xdr:to>
      <xdr:col>4</xdr:col>
      <xdr:colOff>155575</xdr:colOff>
      <xdr:row>57</xdr:row>
      <xdr:rowOff>44200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05399"/>
          <a:ext cx="889000" cy="1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32749</xdr:rowOff>
    </xdr:from>
    <xdr:to>
      <xdr:col>2</xdr:col>
      <xdr:colOff>638175</xdr:colOff>
      <xdr:row>57</xdr:row>
      <xdr:rowOff>62409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05399"/>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101354</xdr:rowOff>
    </xdr:from>
    <xdr:to>
      <xdr:col>6</xdr:col>
      <xdr:colOff>561975</xdr:colOff>
      <xdr:row>57</xdr:row>
      <xdr:rowOff>31504</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124231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5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122582</xdr:rowOff>
    </xdr:from>
    <xdr:to>
      <xdr:col>5</xdr:col>
      <xdr:colOff>409575</xdr:colOff>
      <xdr:row>57</xdr:row>
      <xdr:rowOff>52732</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7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69259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4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164850</xdr:rowOff>
    </xdr:from>
    <xdr:to>
      <xdr:col>4</xdr:col>
      <xdr:colOff>206375</xdr:colOff>
      <xdr:row>57</xdr:row>
      <xdr:rowOff>95000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111527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5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153399</xdr:rowOff>
    </xdr:from>
    <xdr:to>
      <xdr:col>3</xdr:col>
      <xdr:colOff>3175</xdr:colOff>
      <xdr:row>57</xdr:row>
      <xdr:rowOff>83549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7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100076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5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11609</xdr:rowOff>
    </xdr:from>
    <xdr:to>
      <xdr:col>1</xdr:col>
      <xdr:colOff>485775</xdr:colOff>
      <xdr:row>57</xdr:row>
      <xdr:rowOff>113209</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7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129736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51186</xdr:rowOff>
    </xdr:from>
    <xdr:to>
      <xdr:col>6</xdr:col>
      <xdr:colOff>511175</xdr:colOff>
      <xdr:row>78</xdr:row>
      <xdr:rowOff>90994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24286"/>
          <a:ext cx="8382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87333</xdr:rowOff>
    </xdr:from>
    <xdr:to>
      <xdr:col>5</xdr:col>
      <xdr:colOff>358775</xdr:colOff>
      <xdr:row>78</xdr:row>
      <xdr:rowOff>90994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60433"/>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87333</xdr:rowOff>
    </xdr:from>
    <xdr:to>
      <xdr:col>4</xdr:col>
      <xdr:colOff>155575</xdr:colOff>
      <xdr:row>78</xdr:row>
      <xdr:rowOff>105296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0433"/>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105296</xdr:rowOff>
    </xdr:from>
    <xdr:to>
      <xdr:col>2</xdr:col>
      <xdr:colOff>638175</xdr:colOff>
      <xdr:row>78</xdr:row>
      <xdr:rowOff>112451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839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386</xdr:rowOff>
    </xdr:from>
    <xdr:to>
      <xdr:col>6</xdr:col>
      <xdr:colOff>561975</xdr:colOff>
      <xdr:row>78</xdr:row>
      <xdr:rowOff>101986</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40194</xdr:rowOff>
    </xdr:from>
    <xdr:to>
      <xdr:col>5</xdr:col>
      <xdr:colOff>409575</xdr:colOff>
      <xdr:row>78</xdr:row>
      <xdr:rowOff>141794</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132921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5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36533</xdr:rowOff>
    </xdr:from>
    <xdr:to>
      <xdr:col>4</xdr:col>
      <xdr:colOff>206375</xdr:colOff>
      <xdr:row>78</xdr:row>
      <xdr:rowOff>138133</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129260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5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54496</xdr:rowOff>
    </xdr:from>
    <xdr:to>
      <xdr:col>3</xdr:col>
      <xdr:colOff>3175</xdr:colOff>
      <xdr:row>78</xdr:row>
      <xdr:rowOff>156096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147223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61651</xdr:rowOff>
    </xdr:from>
    <xdr:to>
      <xdr:col>1</xdr:col>
      <xdr:colOff>485775</xdr:colOff>
      <xdr:row>78</xdr:row>
      <xdr:rowOff>163251</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154378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157119</xdr:rowOff>
    </xdr:from>
    <xdr:to>
      <xdr:col>6</xdr:col>
      <xdr:colOff>511175</xdr:colOff>
      <xdr:row>95</xdr:row>
      <xdr:rowOff>51970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73419"/>
          <a:ext cx="838200" cy="6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51970</xdr:rowOff>
    </xdr:from>
    <xdr:to>
      <xdr:col>5</xdr:col>
      <xdr:colOff>358775</xdr:colOff>
      <xdr:row>95</xdr:row>
      <xdr:rowOff>53327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339720"/>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53327</xdr:rowOff>
    </xdr:from>
    <xdr:to>
      <xdr:col>4</xdr:col>
      <xdr:colOff>155575</xdr:colOff>
      <xdr:row>95</xdr:row>
      <xdr:rowOff>90436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41077"/>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90436</xdr:rowOff>
    </xdr:from>
    <xdr:to>
      <xdr:col>2</xdr:col>
      <xdr:colOff>638175</xdr:colOff>
      <xdr:row>95</xdr:row>
      <xdr:rowOff>138626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78186"/>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106319</xdr:rowOff>
    </xdr:from>
    <xdr:to>
      <xdr:col>6</xdr:col>
      <xdr:colOff>561975</xdr:colOff>
      <xdr:row>95</xdr:row>
      <xdr:rowOff>36469</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129196</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xdr:rowOff>
    </xdr:from>
    <xdr:to>
      <xdr:col>5</xdr:col>
      <xdr:colOff>409575</xdr:colOff>
      <xdr:row>95</xdr:row>
      <xdr:rowOff>102770</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2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119297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0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2527</xdr:rowOff>
    </xdr:from>
    <xdr:to>
      <xdr:col>4</xdr:col>
      <xdr:colOff>206375</xdr:colOff>
      <xdr:row>95</xdr:row>
      <xdr:rowOff>104127</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2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120654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0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39636</xdr:rowOff>
    </xdr:from>
    <xdr:to>
      <xdr:col>3</xdr:col>
      <xdr:colOff>3175</xdr:colOff>
      <xdr:row>95</xdr:row>
      <xdr:rowOff>141236</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157763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87826</xdr:rowOff>
    </xdr:from>
    <xdr:to>
      <xdr:col>1</xdr:col>
      <xdr:colOff>485775</xdr:colOff>
      <xdr:row>96</xdr:row>
      <xdr:rowOff>17976</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3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34503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166701</xdr:rowOff>
    </xdr:from>
    <xdr:to>
      <xdr:col>15</xdr:col>
      <xdr:colOff>180975</xdr:colOff>
      <xdr:row>36</xdr:row>
      <xdr:rowOff>14319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67451"/>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4836</xdr:rowOff>
    </xdr:from>
    <xdr:to>
      <xdr:col>14</xdr:col>
      <xdr:colOff>28575</xdr:colOff>
      <xdr:row>36</xdr:row>
      <xdr:rowOff>14319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77036"/>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4836</xdr:rowOff>
    </xdr:from>
    <xdr:to>
      <xdr:col>12</xdr:col>
      <xdr:colOff>511175</xdr:colOff>
      <xdr:row>36</xdr:row>
      <xdr:rowOff>63014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77036"/>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12984</xdr:rowOff>
    </xdr:from>
    <xdr:to>
      <xdr:col>11</xdr:col>
      <xdr:colOff>307975</xdr:colOff>
      <xdr:row>36</xdr:row>
      <xdr:rowOff>63014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85184"/>
          <a:ext cx="889000" cy="5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115901</xdr:rowOff>
    </xdr:from>
    <xdr:to>
      <xdr:col>15</xdr:col>
      <xdr:colOff>231775</xdr:colOff>
      <xdr:row>36</xdr:row>
      <xdr:rowOff>46051</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1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138778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134969</xdr:rowOff>
    </xdr:from>
    <xdr:to>
      <xdr:col>14</xdr:col>
      <xdr:colOff>79375</xdr:colOff>
      <xdr:row>36</xdr:row>
      <xdr:rowOff>65119</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1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81646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91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125486</xdr:rowOff>
    </xdr:from>
    <xdr:to>
      <xdr:col>12</xdr:col>
      <xdr:colOff>561975</xdr:colOff>
      <xdr:row>36</xdr:row>
      <xdr:rowOff>55636</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1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72163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90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12214</xdr:rowOff>
    </xdr:from>
    <xdr:to>
      <xdr:col>11</xdr:col>
      <xdr:colOff>358775</xdr:colOff>
      <xdr:row>36</xdr:row>
      <xdr:rowOff>113814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1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130341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9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168,482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133634</xdr:rowOff>
    </xdr:from>
    <xdr:to>
      <xdr:col>10</xdr:col>
      <xdr:colOff>155575</xdr:colOff>
      <xdr:row>36</xdr:row>
      <xdr:rowOff>63784</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1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80311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90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115091</xdr:rowOff>
    </xdr:from>
    <xdr:to>
      <xdr:col>15</xdr:col>
      <xdr:colOff>180975</xdr:colOff>
      <xdr:row>58</xdr:row>
      <xdr:rowOff>121689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9191"/>
          <a:ext cx="8382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103908</xdr:rowOff>
    </xdr:from>
    <xdr:to>
      <xdr:col>14</xdr:col>
      <xdr:colOff>28575</xdr:colOff>
      <xdr:row>58</xdr:row>
      <xdr:rowOff>115091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8008"/>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103908</xdr:rowOff>
    </xdr:from>
    <xdr:to>
      <xdr:col>12</xdr:col>
      <xdr:colOff>511175</xdr:colOff>
      <xdr:row>58</xdr:row>
      <xdr:rowOff>150104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8008"/>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135875</xdr:rowOff>
    </xdr:from>
    <xdr:to>
      <xdr:col>11</xdr:col>
      <xdr:colOff>307975</xdr:colOff>
      <xdr:row>58</xdr:row>
      <xdr:rowOff>150104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79975"/>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70889</xdr:rowOff>
    </xdr:from>
    <xdr:to>
      <xdr:col>15</xdr:col>
      <xdr:colOff>231775</xdr:colOff>
      <xdr:row>59</xdr:row>
      <xdr:rowOff>1039</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64291</xdr:rowOff>
    </xdr:from>
    <xdr:to>
      <xdr:col>14</xdr:col>
      <xdr:colOff>79375</xdr:colOff>
      <xdr:row>58</xdr:row>
      <xdr:rowOff>165891</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10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53108</xdr:rowOff>
    </xdr:from>
    <xdr:to>
      <xdr:col>12</xdr:col>
      <xdr:colOff>561975</xdr:colOff>
      <xdr:row>58</xdr:row>
      <xdr:rowOff>154708</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99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171235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977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99304</xdr:rowOff>
    </xdr:from>
    <xdr:to>
      <xdr:col>11</xdr:col>
      <xdr:colOff>358775</xdr:colOff>
      <xdr:row>59</xdr:row>
      <xdr:rowOff>29454</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20581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3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85075</xdr:rowOff>
    </xdr:from>
    <xdr:to>
      <xdr:col>10</xdr:col>
      <xdr:colOff>155575</xdr:colOff>
      <xdr:row>59</xdr:row>
      <xdr:rowOff>15225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31752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80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104840</xdr:rowOff>
    </xdr:from>
    <xdr:to>
      <xdr:col>15</xdr:col>
      <xdr:colOff>180975</xdr:colOff>
      <xdr:row>78</xdr:row>
      <xdr:rowOff>115346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77940"/>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99433</xdr:rowOff>
    </xdr:from>
    <xdr:to>
      <xdr:col>14</xdr:col>
      <xdr:colOff>28575</xdr:colOff>
      <xdr:row>78</xdr:row>
      <xdr:rowOff>104840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2533"/>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64546</xdr:rowOff>
    </xdr:from>
    <xdr:to>
      <xdr:col>15</xdr:col>
      <xdr:colOff>231775</xdr:colOff>
      <xdr:row>78</xdr:row>
      <xdr:rowOff>166146</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54040</xdr:rowOff>
    </xdr:from>
    <xdr:to>
      <xdr:col>14</xdr:col>
      <xdr:colOff>79375</xdr:colOff>
      <xdr:row>78</xdr:row>
      <xdr:rowOff>155640</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146767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5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48633</xdr:rowOff>
    </xdr:from>
    <xdr:to>
      <xdr:col>12</xdr:col>
      <xdr:colOff>561975</xdr:colOff>
      <xdr:row>78</xdr:row>
      <xdr:rowOff>150233</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141360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1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76355</xdr:rowOff>
    </xdr:from>
    <xdr:to>
      <xdr:col>15</xdr:col>
      <xdr:colOff>180975</xdr:colOff>
      <xdr:row>98</xdr:row>
      <xdr:rowOff>86908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878455"/>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75133</xdr:rowOff>
    </xdr:from>
    <xdr:to>
      <xdr:col>14</xdr:col>
      <xdr:colOff>28575</xdr:colOff>
      <xdr:row>98</xdr:row>
      <xdr:rowOff>86908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877233"/>
          <a:ext cx="889000" cy="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25555</xdr:rowOff>
    </xdr:from>
    <xdr:to>
      <xdr:col>15</xdr:col>
      <xdr:colOff>231775</xdr:colOff>
      <xdr:row>98</xdr:row>
      <xdr:rowOff>127155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8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48432</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67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36108</xdr:rowOff>
    </xdr:from>
    <xdr:to>
      <xdr:col>14</xdr:col>
      <xdr:colOff>79375</xdr:colOff>
      <xdr:row>98</xdr:row>
      <xdr:rowOff>137708</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154235</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61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24333</xdr:rowOff>
    </xdr:from>
    <xdr:to>
      <xdr:col>12</xdr:col>
      <xdr:colOff>561975</xdr:colOff>
      <xdr:row>98</xdr:row>
      <xdr:rowOff>125933</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8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142460</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4" y="166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82836</xdr:rowOff>
    </xdr:from>
    <xdr:to>
      <xdr:col>23</xdr:col>
      <xdr:colOff>517525</xdr:colOff>
      <xdr:row>39</xdr:row>
      <xdr:rowOff>86129</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69386"/>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56584</xdr:rowOff>
    </xdr:from>
    <xdr:to>
      <xdr:col>22</xdr:col>
      <xdr:colOff>365125</xdr:colOff>
      <xdr:row>39</xdr:row>
      <xdr:rowOff>82836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43134"/>
          <a:ext cx="889000" cy="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56584</xdr:rowOff>
    </xdr:from>
    <xdr:to>
      <xdr:col>21</xdr:col>
      <xdr:colOff>161925</xdr:colOff>
      <xdr:row>39</xdr:row>
      <xdr:rowOff>83633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43134"/>
          <a:ext cx="889000" cy="2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83633</xdr:rowOff>
    </xdr:from>
    <xdr:to>
      <xdr:col>19</xdr:col>
      <xdr:colOff>644525</xdr:colOff>
      <xdr:row>39</xdr:row>
      <xdr:rowOff>88990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70183"/>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35329</xdr:rowOff>
    </xdr:from>
    <xdr:to>
      <xdr:col>23</xdr:col>
      <xdr:colOff>568325</xdr:colOff>
      <xdr:row>39</xdr:row>
      <xdr:rowOff>136929</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32036</xdr:rowOff>
    </xdr:from>
    <xdr:to>
      <xdr:col>22</xdr:col>
      <xdr:colOff>415925</xdr:colOff>
      <xdr:row>39</xdr:row>
      <xdr:rowOff>133636</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124763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7" y="68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5784</xdr:rowOff>
    </xdr:from>
    <xdr:to>
      <xdr:col>21</xdr:col>
      <xdr:colOff>212725</xdr:colOff>
      <xdr:row>39</xdr:row>
      <xdr:rowOff>107384</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123911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32833</xdr:rowOff>
    </xdr:from>
    <xdr:to>
      <xdr:col>20</xdr:col>
      <xdr:colOff>9525</xdr:colOff>
      <xdr:row>39</xdr:row>
      <xdr:rowOff>134433</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125560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7" y="681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38190</xdr:rowOff>
    </xdr:from>
    <xdr:to>
      <xdr:col>18</xdr:col>
      <xdr:colOff>492125</xdr:colOff>
      <xdr:row>39</xdr:row>
      <xdr:rowOff>139790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130917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7" y="68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34091</xdr:rowOff>
    </xdr:from>
    <xdr:to>
      <xdr:col>23</xdr:col>
      <xdr:colOff>517525</xdr:colOff>
      <xdr:row>79</xdr:row>
      <xdr:rowOff>38378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578641"/>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35936</xdr:rowOff>
    </xdr:from>
    <xdr:to>
      <xdr:col>22</xdr:col>
      <xdr:colOff>365125</xdr:colOff>
      <xdr:row>79</xdr:row>
      <xdr:rowOff>38378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580486"/>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35936</xdr:rowOff>
    </xdr:from>
    <xdr:to>
      <xdr:col>21</xdr:col>
      <xdr:colOff>161925</xdr:colOff>
      <xdr:row>79</xdr:row>
      <xdr:rowOff>37826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580486"/>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34463</xdr:rowOff>
    </xdr:from>
    <xdr:to>
      <xdr:col>19</xdr:col>
      <xdr:colOff>644525</xdr:colOff>
      <xdr:row>79</xdr:row>
      <xdr:rowOff>37826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579013"/>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154741</xdr:rowOff>
    </xdr:from>
    <xdr:to>
      <xdr:col>23</xdr:col>
      <xdr:colOff>568325</xdr:colOff>
      <xdr:row>79</xdr:row>
      <xdr:rowOff>84891</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69668</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4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159028</xdr:rowOff>
    </xdr:from>
    <xdr:to>
      <xdr:col>22</xdr:col>
      <xdr:colOff>415925</xdr:colOff>
      <xdr:row>79</xdr:row>
      <xdr:rowOff>89178</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80305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62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156586</xdr:rowOff>
    </xdr:from>
    <xdr:to>
      <xdr:col>21</xdr:col>
      <xdr:colOff>212725</xdr:colOff>
      <xdr:row>79</xdr:row>
      <xdr:rowOff>86736</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5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77863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6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158476</xdr:rowOff>
    </xdr:from>
    <xdr:to>
      <xdr:col>20</xdr:col>
      <xdr:colOff>9525</xdr:colOff>
      <xdr:row>79</xdr:row>
      <xdr:rowOff>88626</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5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79753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6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155113</xdr:rowOff>
    </xdr:from>
    <xdr:to>
      <xdr:col>18</xdr:col>
      <xdr:colOff>492125</xdr:colOff>
      <xdr:row>79</xdr:row>
      <xdr:rowOff>85263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5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76390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6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123214</xdr:rowOff>
    </xdr:from>
    <xdr:to>
      <xdr:col>23</xdr:col>
      <xdr:colOff>517525</xdr:colOff>
      <xdr:row>98</xdr:row>
      <xdr:rowOff>148653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25314"/>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17802</xdr:rowOff>
    </xdr:from>
    <xdr:to>
      <xdr:col>22</xdr:col>
      <xdr:colOff>365125</xdr:colOff>
      <xdr:row>98</xdr:row>
      <xdr:rowOff>148653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819902"/>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2225</xdr:rowOff>
    </xdr:from>
    <xdr:to>
      <xdr:col>21</xdr:col>
      <xdr:colOff>161925</xdr:colOff>
      <xdr:row>98</xdr:row>
      <xdr:rowOff>17802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804325"/>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83471</xdr:rowOff>
    </xdr:from>
    <xdr:to>
      <xdr:col>19</xdr:col>
      <xdr:colOff>644525</xdr:colOff>
      <xdr:row>98</xdr:row>
      <xdr:rowOff>2225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714121"/>
          <a:ext cx="889000" cy="9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72414</xdr:rowOff>
    </xdr:from>
    <xdr:to>
      <xdr:col>23</xdr:col>
      <xdr:colOff>568325</xdr:colOff>
      <xdr:row>99</xdr:row>
      <xdr:rowOff>2564</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8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31727</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97853</xdr:rowOff>
    </xdr:from>
    <xdr:to>
      <xdr:col>22</xdr:col>
      <xdr:colOff>415925</xdr:colOff>
      <xdr:row>99</xdr:row>
      <xdr:rowOff>28003</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19130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138452</xdr:rowOff>
    </xdr:from>
    <xdr:to>
      <xdr:col>21</xdr:col>
      <xdr:colOff>212725</xdr:colOff>
      <xdr:row>98</xdr:row>
      <xdr:rowOff>68602</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7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85129</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4" y="165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122875</xdr:rowOff>
    </xdr:from>
    <xdr:to>
      <xdr:col>20</xdr:col>
      <xdr:colOff>9525</xdr:colOff>
      <xdr:row>98</xdr:row>
      <xdr:rowOff>53025</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69552</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4" y="165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32671</xdr:rowOff>
    </xdr:from>
    <xdr:to>
      <xdr:col>18</xdr:col>
      <xdr:colOff>492125</xdr:colOff>
      <xdr:row>97</xdr:row>
      <xdr:rowOff>134271</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6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150798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4" y="1643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53708</xdr:rowOff>
    </xdr:from>
    <xdr:to>
      <xdr:col>32</xdr:col>
      <xdr:colOff>186689</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7115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55681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42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385</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4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33</xdr:row>
      <xdr:rowOff>53708</xdr:rowOff>
    </xdr:from>
    <xdr:to>
      <xdr:col>32</xdr:col>
      <xdr:colOff>276225</xdr:colOff>
      <xdr:row>33</xdr:row>
      <xdr:rowOff>53708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7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42697</xdr:rowOff>
    </xdr:from>
    <xdr:to>
      <xdr:col>32</xdr:col>
      <xdr:colOff>187325</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5186197"/>
          <a:ext cx="838200" cy="15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144581</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48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121704</xdr:rowOff>
    </xdr:from>
    <xdr:to>
      <xdr:col>32</xdr:col>
      <xdr:colOff>238125</xdr:colOff>
      <xdr:row>39</xdr:row>
      <xdr:rowOff>51854</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21107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42697</xdr:rowOff>
    </xdr:from>
    <xdr:to>
      <xdr:col>31</xdr:col>
      <xdr:colOff>34925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5186197"/>
          <a:ext cx="889000" cy="15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43628</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7"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100131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15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163347</xdr:rowOff>
    </xdr:from>
    <xdr:to>
      <xdr:col>31</xdr:col>
      <xdr:colOff>85725</xdr:colOff>
      <xdr:row>30</xdr:row>
      <xdr:rowOff>93497</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1272500" y="5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110024</xdr:rowOff>
    </xdr:from>
    <xdr:ext cx="534377"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56111" y="491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131631</xdr:rowOff>
    </xdr:from>
    <xdr:to>
      <xdr:col>32</xdr:col>
      <xdr:colOff>187325</xdr:colOff>
      <xdr:row>74</xdr:row>
      <xdr:rowOff>170412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2818931"/>
          <a:ext cx="838200" cy="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170412</xdr:rowOff>
    </xdr:from>
    <xdr:to>
      <xdr:col>31</xdr:col>
      <xdr:colOff>34925</xdr:colOff>
      <xdr:row>75</xdr:row>
      <xdr:rowOff>110706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2857712"/>
          <a:ext cx="889000" cy="1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110706</xdr:rowOff>
    </xdr:from>
    <xdr:to>
      <xdr:col>29</xdr:col>
      <xdr:colOff>517525</xdr:colOff>
      <xdr:row>75</xdr:row>
      <xdr:rowOff>115121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2969456"/>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3" name="フローチャート : 判断 842">
          <a:extLst>
            <a:ext uri="{FF2B5EF4-FFF2-40B4-BE49-F238E27FC236}">
              <a16:creationId xmlns:a16="http://schemas.microsoft.com/office/drawing/2014/main" id="{00000000-0008-0000-0600-00004B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115121</xdr:rowOff>
    </xdr:from>
    <xdr:to>
      <xdr:col>28</xdr:col>
      <xdr:colOff>314325</xdr:colOff>
      <xdr:row>75</xdr:row>
      <xdr:rowOff>163385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2973871"/>
          <a:ext cx="889000" cy="4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80831</xdr:rowOff>
    </xdr:from>
    <xdr:to>
      <xdr:col>32</xdr:col>
      <xdr:colOff>238125</xdr:colOff>
      <xdr:row>75</xdr:row>
      <xdr:rowOff>10981</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2110700" y="127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103708</xdr:rowOff>
    </xdr:from>
    <xdr:ext cx="599010"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61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119612</xdr:rowOff>
    </xdr:from>
    <xdr:to>
      <xdr:col>31</xdr:col>
      <xdr:colOff>85725</xdr:colOff>
      <xdr:row>75</xdr:row>
      <xdr:rowOff>49762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1272500" y="128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66289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4" y="1258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59906</xdr:rowOff>
    </xdr:from>
    <xdr:to>
      <xdr:col>29</xdr:col>
      <xdr:colOff>568325</xdr:colOff>
      <xdr:row>75</xdr:row>
      <xdr:rowOff>161506</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0383500" y="129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6583</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4" y="1269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64321</xdr:rowOff>
    </xdr:from>
    <xdr:to>
      <xdr:col>28</xdr:col>
      <xdr:colOff>365125</xdr:colOff>
      <xdr:row>75</xdr:row>
      <xdr:rowOff>165922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9494500" y="12923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10998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4"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112585</xdr:rowOff>
    </xdr:from>
    <xdr:to>
      <xdr:col>27</xdr:col>
      <xdr:colOff>161925</xdr:colOff>
      <xdr:row>76</xdr:row>
      <xdr:rowOff>42735</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8605500" y="12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59262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4" y="127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全般的に類似団体内平均値と比較して高水準にあるものの、公債費については類似団体内平均値を</a:t>
          </a:r>
          <a:r>
            <a:rPr kumimoji="1" lang="ja-JP" altLang="en-US" sz="1300">
              <a:solidFill>
                <a:sysClr val="windowText" lastClr="000000"/>
              </a:solidFill>
              <a:effectLst/>
              <a:latin typeface="+mn-lt"/>
              <a:ea typeface="+mn-ea"/>
              <a:cs typeface="+mn-cs"/>
            </a:rPr>
            <a:t>大きく</a:t>
          </a:r>
          <a:r>
            <a:rPr kumimoji="1" lang="ja-JP" altLang="ja-JP" sz="1300">
              <a:solidFill>
                <a:sysClr val="windowText" lastClr="000000"/>
              </a:solidFill>
              <a:effectLst/>
              <a:latin typeface="+mn-lt"/>
              <a:ea typeface="+mn-ea"/>
              <a:cs typeface="+mn-cs"/>
            </a:rPr>
            <a:t>下回った状況となっている。また、全体をとおして大きな変動もなく平年並みの水準を維持している</a:t>
          </a:r>
          <a:r>
            <a:rPr kumimoji="1" lang="ja-JP" altLang="en-US" sz="1300">
              <a:solidFill>
                <a:sysClr val="windowText" lastClr="000000"/>
              </a:solidFill>
              <a:effectLst/>
              <a:latin typeface="+mn-lt"/>
              <a:ea typeface="+mn-ea"/>
              <a:cs typeface="+mn-cs"/>
            </a:rPr>
            <a:t>が、特に物件費、補助費等、操出金が</a:t>
          </a:r>
          <a:r>
            <a:rPr kumimoji="1" lang="ja-JP" altLang="ja-JP" sz="1300">
              <a:solidFill>
                <a:sysClr val="windowText" lastClr="000000"/>
              </a:solidFill>
              <a:effectLst/>
              <a:latin typeface="+mn-lt"/>
              <a:ea typeface="+mn-ea"/>
              <a:cs typeface="+mn-cs"/>
            </a:rPr>
            <a:t>類似団体内平均値</a:t>
          </a:r>
          <a:r>
            <a:rPr kumimoji="1" lang="ja-JP" altLang="en-US" sz="1300">
              <a:solidFill>
                <a:sysClr val="windowText" lastClr="000000"/>
              </a:solidFill>
              <a:effectLst/>
              <a:latin typeface="+mn-lt"/>
              <a:ea typeface="+mn-ea"/>
              <a:cs typeface="+mn-cs"/>
            </a:rPr>
            <a:t>を上回っているため、経常的経費の抑制及び特別会計の事業内容の精査</a:t>
          </a:r>
          <a:r>
            <a:rPr kumimoji="1" lang="ja-JP" altLang="ja-JP" sz="1300">
              <a:solidFill>
                <a:sysClr val="windowText" lastClr="000000"/>
              </a:solidFill>
              <a:effectLst/>
              <a:latin typeface="+mn-lt"/>
              <a:ea typeface="+mn-ea"/>
              <a:cs typeface="+mn-cs"/>
            </a:rPr>
            <a:t>を図りつつ</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健全な財政運営を進めていく。</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東京都檜原村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2,283
2,273
105.41
3,694,275
3,544,787
128,665
1,472,820
1,099,621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145428</xdr:rowOff>
    </xdr:from>
    <xdr:to>
      <xdr:col>6</xdr:col>
      <xdr:colOff>511175</xdr:colOff>
      <xdr:row>36</xdr:row>
      <xdr:rowOff>163398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7628"/>
          <a:ext cx="8382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145428</xdr:rowOff>
    </xdr:from>
    <xdr:to>
      <xdr:col>5</xdr:col>
      <xdr:colOff>358775</xdr:colOff>
      <xdr:row>36</xdr:row>
      <xdr:rowOff>160363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7628"/>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160363</xdr:rowOff>
    </xdr:from>
    <xdr:to>
      <xdr:col>4</xdr:col>
      <xdr:colOff>155575</xdr:colOff>
      <xdr:row>37</xdr:row>
      <xdr:rowOff>10439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2563"/>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160287</xdr:rowOff>
    </xdr:from>
    <xdr:to>
      <xdr:col>2</xdr:col>
      <xdr:colOff>638175</xdr:colOff>
      <xdr:row>37</xdr:row>
      <xdr:rowOff>10439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2487"/>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112598</xdr:rowOff>
    </xdr:from>
    <xdr:to>
      <xdr:col>6</xdr:col>
      <xdr:colOff>561975</xdr:colOff>
      <xdr:row>37</xdr:row>
      <xdr:rowOff>42748</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135475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94628</xdr:rowOff>
    </xdr:from>
    <xdr:to>
      <xdr:col>5</xdr:col>
      <xdr:colOff>409575</xdr:colOff>
      <xdr:row>37</xdr:row>
      <xdr:rowOff>24778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2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41305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109563</xdr:rowOff>
    </xdr:from>
    <xdr:to>
      <xdr:col>4</xdr:col>
      <xdr:colOff>206375</xdr:colOff>
      <xdr:row>37</xdr:row>
      <xdr:rowOff>39713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56240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131089</xdr:rowOff>
    </xdr:from>
    <xdr:to>
      <xdr:col>3</xdr:col>
      <xdr:colOff>3175</xdr:colOff>
      <xdr:row>37</xdr:row>
      <xdr:rowOff>61239</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3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77766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109487</xdr:rowOff>
    </xdr:from>
    <xdr:to>
      <xdr:col>1</xdr:col>
      <xdr:colOff>485775</xdr:colOff>
      <xdr:row>37</xdr:row>
      <xdr:rowOff>39637</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2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56164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156601</xdr:rowOff>
    </xdr:from>
    <xdr:to>
      <xdr:col>6</xdr:col>
      <xdr:colOff>511175</xdr:colOff>
      <xdr:row>59</xdr:row>
      <xdr:rowOff>977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100701"/>
          <a:ext cx="8382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156601</xdr:rowOff>
    </xdr:from>
    <xdr:to>
      <xdr:col>5</xdr:col>
      <xdr:colOff>358775</xdr:colOff>
      <xdr:row>58</xdr:row>
      <xdr:rowOff>162882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00701"/>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156957</xdr:rowOff>
    </xdr:from>
    <xdr:to>
      <xdr:col>4</xdr:col>
      <xdr:colOff>155575</xdr:colOff>
      <xdr:row>58</xdr:row>
      <xdr:rowOff>162882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0105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156957</xdr:rowOff>
    </xdr:from>
    <xdr:to>
      <xdr:col>2</xdr:col>
      <xdr:colOff>638175</xdr:colOff>
      <xdr:row>58</xdr:row>
      <xdr:rowOff>162876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0105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121627</xdr:rowOff>
    </xdr:from>
    <xdr:to>
      <xdr:col>6</xdr:col>
      <xdr:colOff>561975</xdr:colOff>
      <xdr:row>59</xdr:row>
      <xdr:rowOff>51777</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105801</xdr:rowOff>
    </xdr:from>
    <xdr:to>
      <xdr:col>5</xdr:col>
      <xdr:colOff>409575</xdr:colOff>
      <xdr:row>59</xdr:row>
      <xdr:rowOff>35951</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27078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112082</xdr:rowOff>
    </xdr:from>
    <xdr:to>
      <xdr:col>4</xdr:col>
      <xdr:colOff>206375</xdr:colOff>
      <xdr:row>59</xdr:row>
      <xdr:rowOff>42232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58759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83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106157</xdr:rowOff>
    </xdr:from>
    <xdr:to>
      <xdr:col>3</xdr:col>
      <xdr:colOff>3175</xdr:colOff>
      <xdr:row>59</xdr:row>
      <xdr:rowOff>36307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52834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82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112076</xdr:rowOff>
    </xdr:from>
    <xdr:to>
      <xdr:col>1</xdr:col>
      <xdr:colOff>485775</xdr:colOff>
      <xdr:row>59</xdr:row>
      <xdr:rowOff>42226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58753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983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13478</xdr:rowOff>
    </xdr:from>
    <xdr:to>
      <xdr:col>6</xdr:col>
      <xdr:colOff>511175</xdr:colOff>
      <xdr:row>78</xdr:row>
      <xdr:rowOff>45515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86578"/>
          <a:ext cx="8382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45515</xdr:rowOff>
    </xdr:from>
    <xdr:to>
      <xdr:col>5</xdr:col>
      <xdr:colOff>358775</xdr:colOff>
      <xdr:row>78</xdr:row>
      <xdr:rowOff>59722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18615"/>
          <a:ext cx="889000" cy="1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59722</xdr:rowOff>
    </xdr:from>
    <xdr:to>
      <xdr:col>4</xdr:col>
      <xdr:colOff>155575</xdr:colOff>
      <xdr:row>78</xdr:row>
      <xdr:rowOff>75299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32822"/>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75299</xdr:rowOff>
    </xdr:from>
    <xdr:to>
      <xdr:col>2</xdr:col>
      <xdr:colOff>638175</xdr:colOff>
      <xdr:row>78</xdr:row>
      <xdr:rowOff>86373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8399"/>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134128</xdr:rowOff>
    </xdr:from>
    <xdr:to>
      <xdr:col>6</xdr:col>
      <xdr:colOff>561975</xdr:colOff>
      <xdr:row>78</xdr:row>
      <xdr:rowOff>64278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157005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166165</xdr:rowOff>
    </xdr:from>
    <xdr:to>
      <xdr:col>5</xdr:col>
      <xdr:colOff>409575</xdr:colOff>
      <xdr:row>78</xdr:row>
      <xdr:rowOff>96315</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112842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4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8922</xdr:rowOff>
    </xdr:from>
    <xdr:to>
      <xdr:col>4</xdr:col>
      <xdr:colOff>206375</xdr:colOff>
      <xdr:row>78</xdr:row>
      <xdr:rowOff>110522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127049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5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24499</xdr:rowOff>
    </xdr:from>
    <xdr:to>
      <xdr:col>3</xdr:col>
      <xdr:colOff>3175</xdr:colOff>
      <xdr:row>78</xdr:row>
      <xdr:rowOff>126099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142626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7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35573</xdr:rowOff>
    </xdr:from>
    <xdr:to>
      <xdr:col>1</xdr:col>
      <xdr:colOff>485775</xdr:colOff>
      <xdr:row>78</xdr:row>
      <xdr:rowOff>137173</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153700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1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125003</xdr:rowOff>
    </xdr:from>
    <xdr:to>
      <xdr:col>6</xdr:col>
      <xdr:colOff>511175</xdr:colOff>
      <xdr:row>97</xdr:row>
      <xdr:rowOff>164883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55653"/>
          <a:ext cx="838200" cy="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164883</xdr:rowOff>
    </xdr:from>
    <xdr:to>
      <xdr:col>5</xdr:col>
      <xdr:colOff>358775</xdr:colOff>
      <xdr:row>98</xdr:row>
      <xdr:rowOff>15994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95533"/>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170473</xdr:rowOff>
    </xdr:from>
    <xdr:to>
      <xdr:col>4</xdr:col>
      <xdr:colOff>155575</xdr:colOff>
      <xdr:row>98</xdr:row>
      <xdr:rowOff>15994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01123"/>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125978</xdr:rowOff>
    </xdr:from>
    <xdr:to>
      <xdr:col>2</xdr:col>
      <xdr:colOff>638175</xdr:colOff>
      <xdr:row>97</xdr:row>
      <xdr:rowOff>170473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56628"/>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74203</xdr:rowOff>
    </xdr:from>
    <xdr:to>
      <xdr:col>6</xdr:col>
      <xdr:colOff>561975</xdr:colOff>
      <xdr:row>98</xdr:row>
      <xdr:rowOff>4353</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7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52630</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114083</xdr:rowOff>
    </xdr:from>
    <xdr:to>
      <xdr:col>5</xdr:col>
      <xdr:colOff>409575</xdr:colOff>
      <xdr:row>98</xdr:row>
      <xdr:rowOff>44233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35360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83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136644</xdr:rowOff>
    </xdr:from>
    <xdr:to>
      <xdr:col>4</xdr:col>
      <xdr:colOff>206375</xdr:colOff>
      <xdr:row>98</xdr:row>
      <xdr:rowOff>66794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57921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86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119673</xdr:rowOff>
    </xdr:from>
    <xdr:to>
      <xdr:col>3</xdr:col>
      <xdr:colOff>3175</xdr:colOff>
      <xdr:row>98</xdr:row>
      <xdr:rowOff>49823</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66350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75178</xdr:rowOff>
    </xdr:from>
    <xdr:to>
      <xdr:col>1</xdr:col>
      <xdr:colOff>485775</xdr:colOff>
      <xdr:row>98</xdr:row>
      <xdr:rowOff>5328</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21855</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48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18624</xdr:rowOff>
    </xdr:from>
    <xdr:to>
      <xdr:col>15</xdr:col>
      <xdr:colOff>180975</xdr:colOff>
      <xdr:row>37</xdr:row>
      <xdr:rowOff>43312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6227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18624</xdr:rowOff>
    </xdr:from>
    <xdr:to>
      <xdr:col>14</xdr:col>
      <xdr:colOff>28575</xdr:colOff>
      <xdr:row>37</xdr:row>
      <xdr:rowOff>100218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62274"/>
          <a:ext cx="889000" cy="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86889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100218</xdr:rowOff>
    </xdr:from>
    <xdr:to>
      <xdr:col>12</xdr:col>
      <xdr:colOff>511175</xdr:colOff>
      <xdr:row>37</xdr:row>
      <xdr:rowOff>127388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43868"/>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123845</xdr:rowOff>
    </xdr:from>
    <xdr:to>
      <xdr:col>11</xdr:col>
      <xdr:colOff>307975</xdr:colOff>
      <xdr:row>37</xdr:row>
      <xdr:rowOff>127388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6749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163962</xdr:rowOff>
    </xdr:from>
    <xdr:to>
      <xdr:col>15</xdr:col>
      <xdr:colOff>231775</xdr:colOff>
      <xdr:row>37</xdr:row>
      <xdr:rowOff>94112</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3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15389</xdr:rowOff>
    </xdr:from>
    <xdr:ext cx="534377"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139274</xdr:rowOff>
    </xdr:from>
    <xdr:to>
      <xdr:col>14</xdr:col>
      <xdr:colOff>79375</xdr:colOff>
      <xdr:row>37</xdr:row>
      <xdr:rowOff>69424</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3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85951</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372111" y="60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49418</xdr:rowOff>
    </xdr:from>
    <xdr:to>
      <xdr:col>12</xdr:col>
      <xdr:colOff>561975</xdr:colOff>
      <xdr:row>37</xdr:row>
      <xdr:rowOff>151018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3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167545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483111" y="61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76588</xdr:rowOff>
    </xdr:from>
    <xdr:to>
      <xdr:col>11</xdr:col>
      <xdr:colOff>358775</xdr:colOff>
      <xdr:row>38</xdr:row>
      <xdr:rowOff>6738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4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23265</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594111" y="61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73045</xdr:rowOff>
    </xdr:from>
    <xdr:to>
      <xdr:col>10</xdr:col>
      <xdr:colOff>155575</xdr:colOff>
      <xdr:row>38</xdr:row>
      <xdr:rowOff>3195</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41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19722</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05111" y="619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158175</xdr:rowOff>
    </xdr:from>
    <xdr:to>
      <xdr:col>15</xdr:col>
      <xdr:colOff>180975</xdr:colOff>
      <xdr:row>57</xdr:row>
      <xdr:rowOff>17786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759375"/>
          <a:ext cx="838200" cy="3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17786</xdr:rowOff>
    </xdr:from>
    <xdr:to>
      <xdr:col>14</xdr:col>
      <xdr:colOff>28575</xdr:colOff>
      <xdr:row>57</xdr:row>
      <xdr:rowOff>39676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790436"/>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39676</xdr:rowOff>
    </xdr:from>
    <xdr:to>
      <xdr:col>12</xdr:col>
      <xdr:colOff>511175</xdr:colOff>
      <xdr:row>57</xdr:row>
      <xdr:rowOff>125104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12326"/>
          <a:ext cx="889000" cy="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123907</xdr:rowOff>
    </xdr:from>
    <xdr:to>
      <xdr:col>11</xdr:col>
      <xdr:colOff>307975</xdr:colOff>
      <xdr:row>57</xdr:row>
      <xdr:rowOff>125104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96557"/>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107375</xdr:rowOff>
    </xdr:from>
    <xdr:to>
      <xdr:col>15</xdr:col>
      <xdr:colOff>231775</xdr:colOff>
      <xdr:row>57</xdr:row>
      <xdr:rowOff>37525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7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130252</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6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138436</xdr:rowOff>
    </xdr:from>
    <xdr:to>
      <xdr:col>14</xdr:col>
      <xdr:colOff>79375</xdr:colOff>
      <xdr:row>57</xdr:row>
      <xdr:rowOff>68586</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7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85113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51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160326</xdr:rowOff>
    </xdr:from>
    <xdr:to>
      <xdr:col>12</xdr:col>
      <xdr:colOff>561975</xdr:colOff>
      <xdr:row>57</xdr:row>
      <xdr:rowOff>90476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7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107003</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5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74304</xdr:rowOff>
    </xdr:from>
    <xdr:to>
      <xdr:col>11</xdr:col>
      <xdr:colOff>358775</xdr:colOff>
      <xdr:row>58</xdr:row>
      <xdr:rowOff>4454</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8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20981</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62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73107</xdr:rowOff>
    </xdr:from>
    <xdr:to>
      <xdr:col>10</xdr:col>
      <xdr:colOff>155575</xdr:colOff>
      <xdr:row>58</xdr:row>
      <xdr:rowOff>3257</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8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19784</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62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138543</xdr:rowOff>
    </xdr:from>
    <xdr:to>
      <xdr:col>15</xdr:col>
      <xdr:colOff>180975</xdr:colOff>
      <xdr:row>78</xdr:row>
      <xdr:rowOff>143779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511643"/>
          <a:ext cx="8382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138543</xdr:rowOff>
    </xdr:from>
    <xdr:to>
      <xdr:col>14</xdr:col>
      <xdr:colOff>28575</xdr:colOff>
      <xdr:row>78</xdr:row>
      <xdr:rowOff>139026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51164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139026</xdr:rowOff>
    </xdr:from>
    <xdr:to>
      <xdr:col>12</xdr:col>
      <xdr:colOff>511175</xdr:colOff>
      <xdr:row>78</xdr:row>
      <xdr:rowOff>155546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12126"/>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155546</xdr:rowOff>
    </xdr:from>
    <xdr:to>
      <xdr:col>11</xdr:col>
      <xdr:colOff>307975</xdr:colOff>
      <xdr:row>79</xdr:row>
      <xdr:rowOff>15456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28646"/>
          <a:ext cx="889000" cy="3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92979</xdr:rowOff>
    </xdr:from>
    <xdr:to>
      <xdr:col>15</xdr:col>
      <xdr:colOff>231775</xdr:colOff>
      <xdr:row>79</xdr:row>
      <xdr:rowOff>23129</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7906</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87743</xdr:rowOff>
    </xdr:from>
    <xdr:to>
      <xdr:col>14</xdr:col>
      <xdr:colOff>79375</xdr:colOff>
      <xdr:row>79</xdr:row>
      <xdr:rowOff>17893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9020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55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88226</xdr:rowOff>
    </xdr:from>
    <xdr:to>
      <xdr:col>12</xdr:col>
      <xdr:colOff>561975</xdr:colOff>
      <xdr:row>79</xdr:row>
      <xdr:rowOff>18376</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9503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5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104746</xdr:rowOff>
    </xdr:from>
    <xdr:to>
      <xdr:col>11</xdr:col>
      <xdr:colOff>358775</xdr:colOff>
      <xdr:row>79</xdr:row>
      <xdr:rowOff>34896</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4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26023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136106</xdr:rowOff>
    </xdr:from>
    <xdr:to>
      <xdr:col>10</xdr:col>
      <xdr:colOff>155575</xdr:colOff>
      <xdr:row>79</xdr:row>
      <xdr:rowOff>66256</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57383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60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34134</xdr:rowOff>
    </xdr:from>
    <xdr:to>
      <xdr:col>15</xdr:col>
      <xdr:colOff>180975</xdr:colOff>
      <xdr:row>98</xdr:row>
      <xdr:rowOff>49904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36234"/>
          <a:ext cx="8382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49904</xdr:rowOff>
    </xdr:from>
    <xdr:to>
      <xdr:col>14</xdr:col>
      <xdr:colOff>28575</xdr:colOff>
      <xdr:row>98</xdr:row>
      <xdr:rowOff>64072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52004"/>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64072</xdr:rowOff>
    </xdr:from>
    <xdr:to>
      <xdr:col>12</xdr:col>
      <xdr:colOff>511175</xdr:colOff>
      <xdr:row>98</xdr:row>
      <xdr:rowOff>87263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66172"/>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87263</xdr:rowOff>
    </xdr:from>
    <xdr:to>
      <xdr:col>11</xdr:col>
      <xdr:colOff>307975</xdr:colOff>
      <xdr:row>98</xdr:row>
      <xdr:rowOff>91018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89363"/>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154784</xdr:rowOff>
    </xdr:from>
    <xdr:to>
      <xdr:col>15</xdr:col>
      <xdr:colOff>231775</xdr:colOff>
      <xdr:row>98</xdr:row>
      <xdr:rowOff>84934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6211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170554</xdr:rowOff>
    </xdr:from>
    <xdr:to>
      <xdr:col>14</xdr:col>
      <xdr:colOff>79375</xdr:colOff>
      <xdr:row>98</xdr:row>
      <xdr:rowOff>100704</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117231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7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13272</xdr:rowOff>
    </xdr:from>
    <xdr:to>
      <xdr:col>12</xdr:col>
      <xdr:colOff>561975</xdr:colOff>
      <xdr:row>98</xdr:row>
      <xdr:rowOff>114872</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131399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36463</xdr:rowOff>
    </xdr:from>
    <xdr:to>
      <xdr:col>11</xdr:col>
      <xdr:colOff>358775</xdr:colOff>
      <xdr:row>98</xdr:row>
      <xdr:rowOff>138063</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154590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40218</xdr:rowOff>
    </xdr:from>
    <xdr:to>
      <xdr:col>10</xdr:col>
      <xdr:colOff>155575</xdr:colOff>
      <xdr:row>98</xdr:row>
      <xdr:rowOff>141818</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158345</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22010</xdr:rowOff>
    </xdr:from>
    <xdr:to>
      <xdr:col>23</xdr:col>
      <xdr:colOff>517525</xdr:colOff>
      <xdr:row>38</xdr:row>
      <xdr:rowOff>54269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537110"/>
          <a:ext cx="8382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22010</xdr:rowOff>
    </xdr:from>
    <xdr:to>
      <xdr:col>22</xdr:col>
      <xdr:colOff>365125</xdr:colOff>
      <xdr:row>38</xdr:row>
      <xdr:rowOff>69507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37110"/>
          <a:ext cx="889000" cy="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147502</xdr:rowOff>
    </xdr:from>
    <xdr:to>
      <xdr:col>21</xdr:col>
      <xdr:colOff>161925</xdr:colOff>
      <xdr:row>38</xdr:row>
      <xdr:rowOff>69507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91152"/>
          <a:ext cx="889000" cy="9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65203</xdr:rowOff>
    </xdr:from>
    <xdr:to>
      <xdr:col>19</xdr:col>
      <xdr:colOff>644525</xdr:colOff>
      <xdr:row>37</xdr:row>
      <xdr:rowOff>147502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408853"/>
          <a:ext cx="889000" cy="8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3469</xdr:rowOff>
    </xdr:from>
    <xdr:to>
      <xdr:col>23</xdr:col>
      <xdr:colOff>568325</xdr:colOff>
      <xdr:row>38</xdr:row>
      <xdr:rowOff>105069</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153346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142660</xdr:rowOff>
    </xdr:from>
    <xdr:to>
      <xdr:col>22</xdr:col>
      <xdr:colOff>415925</xdr:colOff>
      <xdr:row>38</xdr:row>
      <xdr:rowOff>72810</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89337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18707</xdr:rowOff>
    </xdr:from>
    <xdr:to>
      <xdr:col>21</xdr:col>
      <xdr:colOff>212725</xdr:colOff>
      <xdr:row>38</xdr:row>
      <xdr:rowOff>120307</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111434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96702</xdr:rowOff>
    </xdr:from>
    <xdr:to>
      <xdr:col>20</xdr:col>
      <xdr:colOff>9525</xdr:colOff>
      <xdr:row>38</xdr:row>
      <xdr:rowOff>26852</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4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43379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14403</xdr:rowOff>
    </xdr:from>
    <xdr:to>
      <xdr:col>18</xdr:col>
      <xdr:colOff>492125</xdr:colOff>
      <xdr:row>37</xdr:row>
      <xdr:rowOff>116003</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3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132530</xdr:rowOff>
    </xdr:from>
    <xdr:ext cx="599010"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14794" y="61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110538</xdr:rowOff>
    </xdr:from>
    <xdr:to>
      <xdr:col>23</xdr:col>
      <xdr:colOff>517525</xdr:colOff>
      <xdr:row>58</xdr:row>
      <xdr:rowOff>136235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054638"/>
          <a:ext cx="838200" cy="2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69221</xdr:rowOff>
    </xdr:from>
    <xdr:to>
      <xdr:col>22</xdr:col>
      <xdr:colOff>365125</xdr:colOff>
      <xdr:row>58</xdr:row>
      <xdr:rowOff>136235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13321"/>
          <a:ext cx="889000" cy="6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69221</xdr:rowOff>
    </xdr:from>
    <xdr:to>
      <xdr:col>21</xdr:col>
      <xdr:colOff>161925</xdr:colOff>
      <xdr:row>58</xdr:row>
      <xdr:rowOff>147341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13321"/>
          <a:ext cx="889000" cy="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103046</xdr:rowOff>
    </xdr:from>
    <xdr:to>
      <xdr:col>19</xdr:col>
      <xdr:colOff>644525</xdr:colOff>
      <xdr:row>58</xdr:row>
      <xdr:rowOff>147341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10047146"/>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59738</xdr:rowOff>
    </xdr:from>
    <xdr:to>
      <xdr:col>23</xdr:col>
      <xdr:colOff>568325</xdr:colOff>
      <xdr:row>58</xdr:row>
      <xdr:rowOff>161338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19115</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146,789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85435</xdr:rowOff>
    </xdr:from>
    <xdr:to>
      <xdr:col>22</xdr:col>
      <xdr:colOff>415925</xdr:colOff>
      <xdr:row>59</xdr:row>
      <xdr:rowOff>15585</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6712</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1012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18421</xdr:rowOff>
    </xdr:from>
    <xdr:to>
      <xdr:col>21</xdr:col>
      <xdr:colOff>212725</xdr:colOff>
      <xdr:row>58</xdr:row>
      <xdr:rowOff>120021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9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136548</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73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96541</xdr:rowOff>
    </xdr:from>
    <xdr:to>
      <xdr:col>20</xdr:col>
      <xdr:colOff>9525</xdr:colOff>
      <xdr:row>59</xdr:row>
      <xdr:rowOff>26691</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43218</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81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52246</xdr:rowOff>
    </xdr:from>
    <xdr:to>
      <xdr:col>18</xdr:col>
      <xdr:colOff>492125</xdr:colOff>
      <xdr:row>58</xdr:row>
      <xdr:rowOff>153846</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99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170373</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77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82835</xdr:rowOff>
    </xdr:from>
    <xdr:to>
      <xdr:col>23</xdr:col>
      <xdr:colOff>517525</xdr:colOff>
      <xdr:row>79</xdr:row>
      <xdr:rowOff>86130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27385"/>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56584</xdr:rowOff>
    </xdr:from>
    <xdr:to>
      <xdr:col>22</xdr:col>
      <xdr:colOff>365125</xdr:colOff>
      <xdr:row>79</xdr:row>
      <xdr:rowOff>82835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01134"/>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56584</xdr:rowOff>
    </xdr:from>
    <xdr:to>
      <xdr:col>21</xdr:col>
      <xdr:colOff>161925</xdr:colOff>
      <xdr:row>79</xdr:row>
      <xdr:rowOff>83632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601134"/>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83632</xdr:rowOff>
    </xdr:from>
    <xdr:to>
      <xdr:col>19</xdr:col>
      <xdr:colOff>644525</xdr:colOff>
      <xdr:row>79</xdr:row>
      <xdr:rowOff>88990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28182"/>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35330</xdr:rowOff>
    </xdr:from>
    <xdr:to>
      <xdr:col>23</xdr:col>
      <xdr:colOff>568325</xdr:colOff>
      <xdr:row>79</xdr:row>
      <xdr:rowOff>136930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32035</xdr:rowOff>
    </xdr:from>
    <xdr:to>
      <xdr:col>22</xdr:col>
      <xdr:colOff>415925</xdr:colOff>
      <xdr:row>79</xdr:row>
      <xdr:rowOff>133635</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124762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7" y="136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5784</xdr:rowOff>
    </xdr:from>
    <xdr:to>
      <xdr:col>21</xdr:col>
      <xdr:colOff>212725</xdr:colOff>
      <xdr:row>79</xdr:row>
      <xdr:rowOff>107384</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123911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3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32832</xdr:rowOff>
    </xdr:from>
    <xdr:to>
      <xdr:col>20</xdr:col>
      <xdr:colOff>9525</xdr:colOff>
      <xdr:row>79</xdr:row>
      <xdr:rowOff>134432</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125559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7" y="136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38190</xdr:rowOff>
    </xdr:from>
    <xdr:to>
      <xdr:col>18</xdr:col>
      <xdr:colOff>492125</xdr:colOff>
      <xdr:row>79</xdr:row>
      <xdr:rowOff>139790</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130917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7" y="136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34091</xdr:rowOff>
    </xdr:from>
    <xdr:to>
      <xdr:col>23</xdr:col>
      <xdr:colOff>517525</xdr:colOff>
      <xdr:row>99</xdr:row>
      <xdr:rowOff>38378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7007641"/>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35936</xdr:rowOff>
    </xdr:from>
    <xdr:to>
      <xdr:col>22</xdr:col>
      <xdr:colOff>365125</xdr:colOff>
      <xdr:row>99</xdr:row>
      <xdr:rowOff>38378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7009486"/>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35936</xdr:rowOff>
    </xdr:from>
    <xdr:to>
      <xdr:col>21</xdr:col>
      <xdr:colOff>161925</xdr:colOff>
      <xdr:row>99</xdr:row>
      <xdr:rowOff>37826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7009486"/>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34463</xdr:rowOff>
    </xdr:from>
    <xdr:to>
      <xdr:col>19</xdr:col>
      <xdr:colOff>644525</xdr:colOff>
      <xdr:row>99</xdr:row>
      <xdr:rowOff>37826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7008013"/>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154741</xdr:rowOff>
    </xdr:from>
    <xdr:to>
      <xdr:col>23</xdr:col>
      <xdr:colOff>568325</xdr:colOff>
      <xdr:row>99</xdr:row>
      <xdr:rowOff>84891</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9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69668</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159028</xdr:rowOff>
    </xdr:from>
    <xdr:to>
      <xdr:col>22</xdr:col>
      <xdr:colOff>415925</xdr:colOff>
      <xdr:row>99</xdr:row>
      <xdr:rowOff>89178</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80305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7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156586</xdr:rowOff>
    </xdr:from>
    <xdr:to>
      <xdr:col>21</xdr:col>
      <xdr:colOff>212725</xdr:colOff>
      <xdr:row>99</xdr:row>
      <xdr:rowOff>86736</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9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77863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705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158476</xdr:rowOff>
    </xdr:from>
    <xdr:to>
      <xdr:col>20</xdr:col>
      <xdr:colOff>9525</xdr:colOff>
      <xdr:row>99</xdr:row>
      <xdr:rowOff>88626</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9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79753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70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155113</xdr:rowOff>
    </xdr:from>
    <xdr:to>
      <xdr:col>18</xdr:col>
      <xdr:colOff>492125</xdr:colOff>
      <xdr:row>99</xdr:row>
      <xdr:rowOff>85263</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9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76390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70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全般的に類似団体内平均値と比較して高水準にあるものの、公債費については類似団体内平均値を</a:t>
          </a:r>
          <a:r>
            <a:rPr kumimoji="1" lang="ja-JP" altLang="en-US" sz="1300">
              <a:solidFill>
                <a:sysClr val="windowText" lastClr="000000"/>
              </a:solidFill>
              <a:effectLst/>
              <a:latin typeface="+mn-lt"/>
              <a:ea typeface="+mn-ea"/>
              <a:cs typeface="+mn-cs"/>
            </a:rPr>
            <a:t>大きく</a:t>
          </a:r>
          <a:r>
            <a:rPr kumimoji="1" lang="ja-JP" altLang="ja-JP" sz="1300">
              <a:solidFill>
                <a:sysClr val="windowText" lastClr="000000"/>
              </a:solidFill>
              <a:effectLst/>
              <a:latin typeface="+mn-lt"/>
              <a:ea typeface="+mn-ea"/>
              <a:cs typeface="+mn-cs"/>
            </a:rPr>
            <a:t>下回った数値を維持している。今後も必要な公共施設等の整備を行なっていきつつ、特に高い水準にある項目の歳出については歳出削減に努め、健全な財政運営を図っていく。</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これまでの人件費の抑制、事務事業の見直し、普通建設事業費等の削減により財政調整基金については、高い水準を保持している。単年度収支</a:t>
          </a:r>
          <a:r>
            <a:rPr kumimoji="1" lang="ja-JP" altLang="en-US" sz="1400">
              <a:solidFill>
                <a:sysClr val="windowText" lastClr="000000"/>
              </a:solidFill>
              <a:effectLst/>
              <a:latin typeface="+mn-lt"/>
              <a:ea typeface="+mn-ea"/>
              <a:cs typeface="+mn-cs"/>
            </a:rPr>
            <a:t>を見ると財政調整基金の取り崩しにより赤字となっているが、</a:t>
          </a:r>
          <a:r>
            <a:rPr kumimoji="1" lang="ja-JP" altLang="ja-JP" sz="1400">
              <a:solidFill>
                <a:sysClr val="windowText" lastClr="000000"/>
              </a:solidFill>
              <a:effectLst/>
              <a:latin typeface="+mn-lt"/>
              <a:ea typeface="+mn-ea"/>
              <a:cs typeface="+mn-cs"/>
            </a:rPr>
            <a:t>今後も</a:t>
          </a:r>
          <a:r>
            <a:rPr kumimoji="1" lang="ja-JP" altLang="en-US" sz="1400">
              <a:solidFill>
                <a:sysClr val="windowText" lastClr="000000"/>
              </a:solidFill>
              <a:effectLst/>
              <a:latin typeface="+mn-lt"/>
              <a:ea typeface="+mn-ea"/>
              <a:cs typeface="+mn-cs"/>
            </a:rPr>
            <a:t>各種事業内容の精査を図り、適正な財政規模を</a:t>
          </a:r>
          <a:r>
            <a:rPr kumimoji="1" lang="ja-JP" altLang="ja-JP" sz="1400">
              <a:solidFill>
                <a:sysClr val="windowText" lastClr="000000"/>
              </a:solidFill>
              <a:effectLst/>
              <a:latin typeface="+mn-lt"/>
              <a:ea typeface="+mn-ea"/>
              <a:cs typeface="+mn-cs"/>
            </a:rPr>
            <a:t>維持</a:t>
          </a:r>
          <a:r>
            <a:rPr kumimoji="1" lang="ja-JP" altLang="en-US" sz="1400">
              <a:solidFill>
                <a:sysClr val="windowText" lastClr="000000"/>
              </a:solidFill>
              <a:effectLst/>
              <a:latin typeface="+mn-lt"/>
              <a:ea typeface="+mn-ea"/>
              <a:cs typeface="+mn-cs"/>
            </a:rPr>
            <a:t>し</a:t>
          </a:r>
          <a:r>
            <a:rPr kumimoji="1" lang="ja-JP" altLang="ja-JP" sz="1400">
              <a:solidFill>
                <a:sysClr val="windowText" lastClr="000000"/>
              </a:solidFill>
              <a:effectLst/>
              <a:latin typeface="+mn-lt"/>
              <a:ea typeface="+mn-ea"/>
              <a:cs typeface="+mn-cs"/>
            </a:rPr>
            <a:t>健全な財政運営を進めていく。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健全な財政運営や経費削減等により全ての会計において黒字となっており、今後も効率的な事業運営を行い</a:t>
          </a:r>
          <a:r>
            <a:rPr kumimoji="1" lang="ja-JP" altLang="en-US" sz="1400">
              <a:solidFill>
                <a:sysClr val="windowText" lastClr="000000"/>
              </a:solidFill>
              <a:effectLst/>
              <a:latin typeface="+mn-lt"/>
              <a:ea typeface="+mn-ea"/>
              <a:cs typeface="+mn-cs"/>
            </a:rPr>
            <a:t>健全な</a:t>
          </a:r>
          <a:r>
            <a:rPr kumimoji="1" lang="ja-JP" altLang="ja-JP" sz="1400">
              <a:solidFill>
                <a:sysClr val="windowText" lastClr="000000"/>
              </a:solidFill>
              <a:effectLst/>
              <a:latin typeface="+mn-lt"/>
              <a:ea typeface="+mn-ea"/>
              <a:cs typeface="+mn-cs"/>
            </a:rPr>
            <a:t>財政運営</a:t>
          </a:r>
          <a:r>
            <a:rPr kumimoji="1" lang="ja-JP" altLang="en-US" sz="1400">
              <a:solidFill>
                <a:sysClr val="windowText" lastClr="000000"/>
              </a:solidFill>
              <a:effectLst/>
              <a:latin typeface="+mn-lt"/>
              <a:ea typeface="+mn-ea"/>
              <a:cs typeface="+mn-cs"/>
            </a:rPr>
            <a:t>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3694275</v>
      </c>
      <c r="BO4" s="381"/>
      <c r="BP4" s="381"/>
      <c r="BQ4" s="381"/>
      <c r="BR4" s="381"/>
      <c r="BS4" s="381"/>
      <c r="BT4" s="381"/>
      <c r="BU4" s="382"/>
      <c r="BV4" s="380">
        <v>3657163</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8.6999999999999993</v>
      </c>
      <c r="CU4" s="558"/>
      <c r="CV4" s="558"/>
      <c r="CW4" s="558"/>
      <c r="CX4" s="558"/>
      <c r="CY4" s="558"/>
      <c r="CZ4" s="558"/>
      <c r="DA4" s="559"/>
      <c r="DB4" s="557">
        <v>8.8000000000000007</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3544787</v>
      </c>
      <c r="BO5" s="386"/>
      <c r="BP5" s="386"/>
      <c r="BQ5" s="386"/>
      <c r="BR5" s="386"/>
      <c r="BS5" s="386"/>
      <c r="BT5" s="386"/>
      <c r="BU5" s="387"/>
      <c r="BV5" s="385">
        <v>3516650</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76.099999999999994</v>
      </c>
      <c r="CU5" s="356"/>
      <c r="CV5" s="356"/>
      <c r="CW5" s="356"/>
      <c r="CX5" s="356"/>
      <c r="CY5" s="356"/>
      <c r="CZ5" s="356"/>
      <c r="DA5" s="357"/>
      <c r="DB5" s="355">
        <v>72</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149488</v>
      </c>
      <c r="BO6" s="386"/>
      <c r="BP6" s="386"/>
      <c r="BQ6" s="386"/>
      <c r="BR6" s="386"/>
      <c r="BS6" s="386"/>
      <c r="BT6" s="386"/>
      <c r="BU6" s="387"/>
      <c r="BV6" s="385">
        <v>140513</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79.099999999999994</v>
      </c>
      <c r="CU6" s="532"/>
      <c r="CV6" s="532"/>
      <c r="CW6" s="532"/>
      <c r="CX6" s="532"/>
      <c r="CY6" s="532"/>
      <c r="CZ6" s="532"/>
      <c r="DA6" s="533"/>
      <c r="DB6" s="531">
        <v>75.8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20823</v>
      </c>
      <c r="BO7" s="386"/>
      <c r="BP7" s="386"/>
      <c r="BQ7" s="386"/>
      <c r="BR7" s="386"/>
      <c r="BS7" s="386"/>
      <c r="BT7" s="386"/>
      <c r="BU7" s="387"/>
      <c r="BV7" s="385">
        <v>9899</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1472820</v>
      </c>
      <c r="CU7" s="386"/>
      <c r="CV7" s="386"/>
      <c r="CW7" s="386"/>
      <c r="CX7" s="386"/>
      <c r="CY7" s="386"/>
      <c r="CZ7" s="386"/>
      <c r="DA7" s="387"/>
      <c r="DB7" s="385">
        <v>1484292</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128665</v>
      </c>
      <c r="BO8" s="386"/>
      <c r="BP8" s="386"/>
      <c r="BQ8" s="386"/>
      <c r="BR8" s="386"/>
      <c r="BS8" s="386"/>
      <c r="BT8" s="386"/>
      <c r="BU8" s="387"/>
      <c r="BV8" s="385">
        <v>130614</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0.16</v>
      </c>
      <c r="CU8" s="495"/>
      <c r="CV8" s="495"/>
      <c r="CW8" s="495"/>
      <c r="CX8" s="495"/>
      <c r="CY8" s="495"/>
      <c r="CZ8" s="495"/>
      <c r="DA8" s="496"/>
      <c r="DB8" s="494">
        <v>0.16</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2209</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-1949</v>
      </c>
      <c r="BO9" s="386"/>
      <c r="BP9" s="386"/>
      <c r="BQ9" s="386"/>
      <c r="BR9" s="386"/>
      <c r="BS9" s="386"/>
      <c r="BT9" s="386"/>
      <c r="BU9" s="387"/>
      <c r="BV9" s="385">
        <v>78626</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4.2</v>
      </c>
      <c r="CU9" s="356"/>
      <c r="CV9" s="356"/>
      <c r="CW9" s="356"/>
      <c r="CX9" s="356"/>
      <c r="CY9" s="356"/>
      <c r="CZ9" s="356"/>
      <c r="DA9" s="357"/>
      <c r="DB9" s="355">
        <v>4.4000000000000004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2558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3190</v>
      </c>
      <c r="BO10" s="386"/>
      <c r="BP10" s="386"/>
      <c r="BQ10" s="386"/>
      <c r="BR10" s="386"/>
      <c r="BS10" s="386"/>
      <c r="BT10" s="386"/>
      <c r="BU10" s="387"/>
      <c r="BV10" s="385">
        <v>3502</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2283</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164264</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2273</v>
      </c>
      <c r="S13" s="487"/>
      <c r="T13" s="487"/>
      <c r="U13" s="487"/>
      <c r="V13" s="488"/>
      <c r="W13" s="474" t="s">
        <v>125</v>
      </c>
      <c r="X13" s="398"/>
      <c r="Y13" s="398"/>
      <c r="Z13" s="398"/>
      <c r="AA13" s="398"/>
      <c r="AB13" s="399"/>
      <c r="AC13" s="361">
        <v>42</v>
      </c>
      <c r="AD13" s="362"/>
      <c r="AE13" s="362"/>
      <c r="AF13" s="362"/>
      <c r="AG13" s="363"/>
      <c r="AH13" s="361">
        <v>54</v>
      </c>
      <c r="AI13" s="362"/>
      <c r="AJ13" s="362"/>
      <c r="AK13" s="362"/>
      <c r="AL13" s="364"/>
      <c r="AM13" s="454" t="s">
        <v>126</v>
      </c>
      <c r="AN13" s="359"/>
      <c r="AO13" s="359"/>
      <c r="AP13" s="359"/>
      <c r="AQ13" s="359"/>
      <c r="AR13" s="359"/>
      <c r="AS13" s="359"/>
      <c r="AT13" s="360"/>
      <c r="AU13" s="442" t="s">
        <v>120</v>
      </c>
      <c r="AV13" s="443"/>
      <c r="AW13" s="443"/>
      <c r="AX13" s="443"/>
      <c r="AY13" s="365" t="s">
        <v>127</v>
      </c>
      <c r="AZ13" s="366"/>
      <c r="BA13" s="366"/>
      <c r="BB13" s="366"/>
      <c r="BC13" s="366"/>
      <c r="BD13" s="366"/>
      <c r="BE13" s="366"/>
      <c r="BF13" s="366"/>
      <c r="BG13" s="366"/>
      <c r="BH13" s="366"/>
      <c r="BI13" s="366"/>
      <c r="BJ13" s="366"/>
      <c r="BK13" s="366"/>
      <c r="BL13" s="366"/>
      <c r="BM13" s="367"/>
      <c r="BN13" s="385">
        <v>-163023</v>
      </c>
      <c r="BO13" s="386"/>
      <c r="BP13" s="386"/>
      <c r="BQ13" s="386"/>
      <c r="BR13" s="386"/>
      <c r="BS13" s="386"/>
      <c r="BT13" s="386"/>
      <c r="BU13" s="387"/>
      <c r="BV13" s="385">
        <v>82128</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4.5999999999999996</v>
      </c>
      <c r="CU13" s="356"/>
      <c r="CV13" s="356"/>
      <c r="CW13" s="356"/>
      <c r="CX13" s="356"/>
      <c r="CY13" s="356"/>
      <c r="CZ13" s="356"/>
      <c r="DA13" s="357"/>
      <c r="DB13" s="355">
        <v>4.7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2343</v>
      </c>
      <c r="S14" s="487"/>
      <c r="T14" s="487"/>
      <c r="U14" s="487"/>
      <c r="V14" s="488"/>
      <c r="W14" s="489"/>
      <c r="X14" s="401"/>
      <c r="Y14" s="401"/>
      <c r="Z14" s="401"/>
      <c r="AA14" s="401"/>
      <c r="AB14" s="402"/>
      <c r="AC14" s="479">
        <v>4.3</v>
      </c>
      <c r="AD14" s="480"/>
      <c r="AE14" s="480"/>
      <c r="AF14" s="480"/>
      <c r="AG14" s="481"/>
      <c r="AH14" s="479">
        <v>4.7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2329</v>
      </c>
      <c r="S15" s="487"/>
      <c r="T15" s="487"/>
      <c r="U15" s="487"/>
      <c r="V15" s="488"/>
      <c r="W15" s="474" t="s">
        <v>131</v>
      </c>
      <c r="X15" s="398"/>
      <c r="Y15" s="398"/>
      <c r="Z15" s="398"/>
      <c r="AA15" s="398"/>
      <c r="AB15" s="399"/>
      <c r="AC15" s="361">
        <v>199</v>
      </c>
      <c r="AD15" s="362"/>
      <c r="AE15" s="362"/>
      <c r="AF15" s="362"/>
      <c r="AG15" s="363"/>
      <c r="AH15" s="361">
        <v>276</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223333</v>
      </c>
      <c r="BO15" s="381"/>
      <c r="BP15" s="381"/>
      <c r="BQ15" s="381"/>
      <c r="BR15" s="381"/>
      <c r="BS15" s="381"/>
      <c r="BT15" s="381"/>
      <c r="BU15" s="382"/>
      <c r="BV15" s="380">
        <v>219280</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20.6</v>
      </c>
      <c r="AD16" s="480"/>
      <c r="AE16" s="480"/>
      <c r="AF16" s="480"/>
      <c r="AG16" s="481"/>
      <c r="AH16" s="479">
        <v>24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1362239</v>
      </c>
      <c r="BO16" s="386"/>
      <c r="BP16" s="386"/>
      <c r="BQ16" s="386"/>
      <c r="BR16" s="386"/>
      <c r="BS16" s="386"/>
      <c r="BT16" s="386"/>
      <c r="BU16" s="387"/>
      <c r="BV16" s="385">
        <v>1357004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727</v>
      </c>
      <c r="AD17" s="362"/>
      <c r="AE17" s="362"/>
      <c r="AF17" s="362"/>
      <c r="AG17" s="363"/>
      <c r="AH17" s="361">
        <v>818</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278967</v>
      </c>
      <c r="BO17" s="386"/>
      <c r="BP17" s="386"/>
      <c r="BQ17" s="386"/>
      <c r="BR17" s="386"/>
      <c r="BS17" s="386"/>
      <c r="BT17" s="386"/>
      <c r="BU17" s="387"/>
      <c r="BV17" s="385">
        <v>272123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105.41</v>
      </c>
      <c r="M18" s="450"/>
      <c r="N18" s="450"/>
      <c r="O18" s="450"/>
      <c r="P18" s="450"/>
      <c r="Q18" s="450"/>
      <c r="R18" s="451"/>
      <c r="S18" s="451"/>
      <c r="T18" s="451"/>
      <c r="U18" s="451"/>
      <c r="V18" s="452"/>
      <c r="W18" s="466"/>
      <c r="X18" s="467"/>
      <c r="Y18" s="467"/>
      <c r="Z18" s="467"/>
      <c r="AA18" s="467"/>
      <c r="AB18" s="475"/>
      <c r="AC18" s="349">
        <v>75.099999999999994</v>
      </c>
      <c r="AD18" s="350"/>
      <c r="AE18" s="350"/>
      <c r="AF18" s="350"/>
      <c r="AG18" s="453"/>
      <c r="AH18" s="349">
        <v>71.3</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1115274</v>
      </c>
      <c r="BO18" s="386"/>
      <c r="BP18" s="386"/>
      <c r="BQ18" s="386"/>
      <c r="BR18" s="386"/>
      <c r="BS18" s="386"/>
      <c r="BT18" s="386"/>
      <c r="BU18" s="387"/>
      <c r="BV18" s="385">
        <v>1080788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21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2088771</v>
      </c>
      <c r="BO19" s="386"/>
      <c r="BP19" s="386"/>
      <c r="BQ19" s="386"/>
      <c r="BR19" s="386"/>
      <c r="BS19" s="386"/>
      <c r="BT19" s="386"/>
      <c r="BU19" s="387"/>
      <c r="BV19" s="385">
        <v>1920512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839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1099621</v>
      </c>
      <c r="BO23" s="386"/>
      <c r="BP23" s="386"/>
      <c r="BQ23" s="386"/>
      <c r="BR23" s="386"/>
      <c r="BS23" s="386"/>
      <c r="BT23" s="386"/>
      <c r="BU23" s="387"/>
      <c r="BV23" s="385">
        <v>1125530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6770</v>
      </c>
      <c r="R24" s="362"/>
      <c r="S24" s="362"/>
      <c r="T24" s="362"/>
      <c r="U24" s="362"/>
      <c r="V24" s="363"/>
      <c r="W24" s="427"/>
      <c r="X24" s="418"/>
      <c r="Y24" s="419"/>
      <c r="Z24" s="358" t="s">
        <v>155</v>
      </c>
      <c r="AA24" s="359"/>
      <c r="AB24" s="359"/>
      <c r="AC24" s="359"/>
      <c r="AD24" s="359"/>
      <c r="AE24" s="359"/>
      <c r="AF24" s="359"/>
      <c r="AG24" s="360"/>
      <c r="AH24" s="361">
        <v>43</v>
      </c>
      <c r="AI24" s="362"/>
      <c r="AJ24" s="362"/>
      <c r="AK24" s="362"/>
      <c r="AL24" s="363"/>
      <c r="AM24" s="361">
        <v>133687</v>
      </c>
      <c r="AN24" s="362"/>
      <c r="AO24" s="362"/>
      <c r="AP24" s="362"/>
      <c r="AQ24" s="362"/>
      <c r="AR24" s="363"/>
      <c r="AS24" s="361">
        <v>3109</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1055334</v>
      </c>
      <c r="BO24" s="386"/>
      <c r="BP24" s="386"/>
      <c r="BQ24" s="386"/>
      <c r="BR24" s="386"/>
      <c r="BS24" s="386"/>
      <c r="BT24" s="386"/>
      <c r="BU24" s="387"/>
      <c r="BV24" s="385">
        <v>1072355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5950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16028</v>
      </c>
      <c r="BO25" s="381"/>
      <c r="BP25" s="381"/>
      <c r="BQ25" s="381"/>
      <c r="BR25" s="381"/>
      <c r="BS25" s="381"/>
      <c r="BT25" s="381"/>
      <c r="BU25" s="382"/>
      <c r="BV25" s="380">
        <v>59076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5680</v>
      </c>
      <c r="R26" s="362"/>
      <c r="S26" s="362"/>
      <c r="T26" s="362"/>
      <c r="U26" s="362"/>
      <c r="V26" s="363"/>
      <c r="W26" s="427"/>
      <c r="X26" s="418"/>
      <c r="Y26" s="419"/>
      <c r="Z26" s="358" t="s">
        <v>161</v>
      </c>
      <c r="AA26" s="440"/>
      <c r="AB26" s="440"/>
      <c r="AC26" s="440"/>
      <c r="AD26" s="440"/>
      <c r="AE26" s="440"/>
      <c r="AF26" s="440"/>
      <c r="AG26" s="441"/>
      <c r="AH26" s="361">
        <v>4</v>
      </c>
      <c r="AI26" s="362"/>
      <c r="AJ26" s="362"/>
      <c r="AK26" s="362"/>
      <c r="AL26" s="363"/>
      <c r="AM26" s="361">
        <v>12604</v>
      </c>
      <c r="AN26" s="362"/>
      <c r="AO26" s="362"/>
      <c r="AP26" s="362"/>
      <c r="AQ26" s="362"/>
      <c r="AR26" s="363"/>
      <c r="AS26" s="361">
        <v>3151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3250</v>
      </c>
      <c r="R27" s="362"/>
      <c r="S27" s="362"/>
      <c r="T27" s="362"/>
      <c r="U27" s="362"/>
      <c r="V27" s="363"/>
      <c r="W27" s="427"/>
      <c r="X27" s="418"/>
      <c r="Y27" s="419"/>
      <c r="Z27" s="358" t="s">
        <v>164</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170349</v>
      </c>
      <c r="BO27" s="389"/>
      <c r="BP27" s="389"/>
      <c r="BQ27" s="389"/>
      <c r="BR27" s="389"/>
      <c r="BS27" s="389"/>
      <c r="BT27" s="389"/>
      <c r="BU27" s="390"/>
      <c r="BV27" s="388">
        <v>170162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2790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2742497</v>
      </c>
      <c r="BO28" s="381"/>
      <c r="BP28" s="381"/>
      <c r="BQ28" s="381"/>
      <c r="BR28" s="381"/>
      <c r="BS28" s="381"/>
      <c r="BT28" s="381"/>
      <c r="BU28" s="382"/>
      <c r="BV28" s="380">
        <v>2903571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7</v>
      </c>
      <c r="M29" s="362"/>
      <c r="N29" s="362"/>
      <c r="O29" s="362"/>
      <c r="P29" s="363"/>
      <c r="Q29" s="361">
        <v>2610</v>
      </c>
      <c r="R29" s="362"/>
      <c r="S29" s="362"/>
      <c r="T29" s="362"/>
      <c r="U29" s="362"/>
      <c r="V29" s="363"/>
      <c r="W29" s="428"/>
      <c r="X29" s="429"/>
      <c r="Y29" s="430"/>
      <c r="Z29" s="358" t="s">
        <v>171</v>
      </c>
      <c r="AA29" s="359"/>
      <c r="AB29" s="359"/>
      <c r="AC29" s="359"/>
      <c r="AD29" s="359"/>
      <c r="AE29" s="359"/>
      <c r="AF29" s="359"/>
      <c r="AG29" s="360"/>
      <c r="AH29" s="361">
        <v>43</v>
      </c>
      <c r="AI29" s="362"/>
      <c r="AJ29" s="362"/>
      <c r="AK29" s="362"/>
      <c r="AL29" s="363"/>
      <c r="AM29" s="361">
        <v>133687</v>
      </c>
      <c r="AN29" s="362"/>
      <c r="AO29" s="362"/>
      <c r="AP29" s="362"/>
      <c r="AQ29" s="362"/>
      <c r="AR29" s="363"/>
      <c r="AS29" s="361">
        <v>3109</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74511</v>
      </c>
      <c r="BO29" s="386"/>
      <c r="BP29" s="386"/>
      <c r="BQ29" s="386"/>
      <c r="BR29" s="386"/>
      <c r="BS29" s="386"/>
      <c r="BT29" s="386"/>
      <c r="BU29" s="387"/>
      <c r="BV29" s="385">
        <v>74430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98.6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2554202</v>
      </c>
      <c r="BO30" s="389"/>
      <c r="BP30" s="389"/>
      <c r="BQ30" s="389"/>
      <c r="BR30" s="389"/>
      <c r="BS30" s="389"/>
      <c r="BT30" s="389"/>
      <c r="BU30" s="390"/>
      <c r="BV30" s="388">
        <v>2398557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簡易水道特別会計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西秋川衛生組合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株式会社めるか檜原</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檜原村東京都都民の森管理運営事業特別会計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秋川流域斎場組合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介護サービス事業特別会計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阿伎留病院組合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東京都後期高齢者医療広域連合（一般会計）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東京都後期高齢者医療広域連合（後期高齢者医療特別会計）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東京都市町村職員退職手当組合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東京都市町村議会議員公務災害補償等組合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東京都総合事務組合（一般会計）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17</v>
      </c>
      <c r="BX42" s="345"/>
      <c r="BY42" s="344" t="str">
        <f>IF('各会計、関係団体の財政状況及び健全化判断比率'!B76="","",'各会計、関係団体の財政状況及び健全化判断比率'!B76)</f>
        <v>東京都総合事務組合（交通災害共済事業特別会計）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524</v>
      </c>
      <c r="D34" s="1154"/>
      <c r="E34" s="1155"/>
      <c r="F34" s="32">
        <v>7.03</v>
      </c>
      <c r="G34" s="33">
        <v>5.54</v>
      </c>
      <c r="H34" s="33">
        <v>3.31</v>
      </c>
      <c r="I34" s="33">
        <v>8.07</v>
      </c>
      <c r="J34" s="34">
        <v>8.34</v>
      </c>
      <c r="K34" s="22"/>
      <c r="L34" s="22"/>
      <c r="M34" s="22"/>
      <c r="N34" s="22"/>
      <c r="O34" s="22"/>
      <c r="P34" s="22"/>
    </row>
    <row r="35" spans="1:16" ht="39" customHeight="1" x14ac:dyDescent="0.15">
      <c r="A35" s="22"/>
      <c r="B35" s="35"/>
      <c r="C35" s="1148" t="s">
        <v>525</v>
      </c>
      <c r="D35" s="1149"/>
      <c r="E35" s="1150"/>
      <c r="F35" s="36">
        <v>2.86</v>
      </c>
      <c r="G35" s="37">
        <v>2.1800000000000002</v>
      </c>
      <c r="H35" s="37">
        <v>2.94</v>
      </c>
      <c r="I35" s="37">
        <v>2.67</v>
      </c>
      <c r="J35" s="38">
        <v>3.26</v>
      </c>
      <c r="K35" s="22"/>
      <c r="L35" s="22"/>
      <c r="M35" s="22"/>
      <c r="N35" s="22"/>
      <c r="O35" s="22"/>
      <c r="P35" s="22"/>
    </row>
    <row r="36" spans="1:16" ht="39" customHeight="1" x14ac:dyDescent="0.15">
      <c r="A36" s="22"/>
      <c r="B36" s="35"/>
      <c r="C36" s="1148" t="s">
        <v>526</v>
      </c>
      <c r="D36" s="1149"/>
      <c r="E36" s="1150"/>
      <c r="F36" s="36">
        <v>0.71</v>
      </c>
      <c r="G36" s="37">
        <v>0.74</v>
      </c>
      <c r="H36" s="37">
        <v>1.58</v>
      </c>
      <c r="I36" s="37">
        <v>1.82</v>
      </c>
      <c r="J36" s="38">
        <v>0.64</v>
      </c>
      <c r="K36" s="22"/>
      <c r="L36" s="22"/>
      <c r="M36" s="22"/>
      <c r="N36" s="22"/>
      <c r="O36" s="22"/>
      <c r="P36" s="22"/>
    </row>
    <row r="37" spans="1:16" ht="39" customHeight="1" x14ac:dyDescent="0.15">
      <c r="A37" s="22"/>
      <c r="B37" s="35"/>
      <c r="C37" s="1148" t="s">
        <v>527</v>
      </c>
      <c r="D37" s="1149"/>
      <c r="E37" s="1150"/>
      <c r="F37" s="36">
        <v>0.23</v>
      </c>
      <c r="G37" s="37">
        <v>0.93</v>
      </c>
      <c r="H37" s="37">
        <v>0.45</v>
      </c>
      <c r="I37" s="37">
        <v>0.72</v>
      </c>
      <c r="J37" s="38">
        <v>0.38</v>
      </c>
      <c r="K37" s="22"/>
      <c r="L37" s="22"/>
      <c r="M37" s="22"/>
      <c r="N37" s="22"/>
      <c r="O37" s="22"/>
      <c r="P37" s="22"/>
    </row>
    <row r="38" spans="1:16" ht="39" customHeight="1" x14ac:dyDescent="0.15">
      <c r="A38" s="22"/>
      <c r="B38" s="35"/>
      <c r="C38" s="1148" t="s">
        <v>528</v>
      </c>
      <c r="D38" s="1149"/>
      <c r="E38" s="1150"/>
      <c r="F38" s="36">
        <v>0.56000000000000005</v>
      </c>
      <c r="G38" s="37">
        <v>3.86</v>
      </c>
      <c r="H38" s="37">
        <v>0.7</v>
      </c>
      <c r="I38" s="37">
        <v>0.37</v>
      </c>
      <c r="J38" s="38">
        <v>0.31</v>
      </c>
      <c r="K38" s="22"/>
      <c r="L38" s="22"/>
      <c r="M38" s="22"/>
      <c r="N38" s="22"/>
      <c r="O38" s="22"/>
      <c r="P38" s="22"/>
    </row>
    <row r="39" spans="1:16" ht="39" customHeight="1" x14ac:dyDescent="0.15">
      <c r="A39" s="22"/>
      <c r="B39" s="35"/>
      <c r="C39" s="1148" t="s">
        <v>529</v>
      </c>
      <c r="D39" s="1149"/>
      <c r="E39" s="1150"/>
      <c r="F39" s="36">
        <v>0.06</v>
      </c>
      <c r="G39" s="37">
        <v>0.05</v>
      </c>
      <c r="H39" s="37">
        <v>0.06</v>
      </c>
      <c r="I39" s="37">
        <v>0.13</v>
      </c>
      <c r="J39" s="38">
        <v>0.28000000000000003</v>
      </c>
      <c r="K39" s="22"/>
      <c r="L39" s="22"/>
      <c r="M39" s="22"/>
      <c r="N39" s="22"/>
      <c r="O39" s="22"/>
      <c r="P39" s="22"/>
    </row>
    <row r="40" spans="1:16" ht="39" customHeight="1" x14ac:dyDescent="0.15">
      <c r="A40" s="22"/>
      <c r="B40" s="35"/>
      <c r="C40" s="1148" t="s">
        <v>530</v>
      </c>
      <c r="D40" s="1149"/>
      <c r="E40" s="1150"/>
      <c r="F40" s="36">
        <v>0.25</v>
      </c>
      <c r="G40" s="37">
        <v>0.33</v>
      </c>
      <c r="H40" s="37">
        <v>0.24</v>
      </c>
      <c r="I40" s="37">
        <v>0.17</v>
      </c>
      <c r="J40" s="38">
        <v>0.22</v>
      </c>
      <c r="K40" s="22"/>
      <c r="L40" s="22"/>
      <c r="M40" s="22"/>
      <c r="N40" s="22"/>
      <c r="O40" s="22"/>
      <c r="P40" s="22"/>
    </row>
    <row r="41" spans="1:16" ht="39" customHeight="1" x14ac:dyDescent="0.15">
      <c r="A41" s="22"/>
      <c r="B41" s="35"/>
      <c r="C41" s="1148" t="s">
        <v>531</v>
      </c>
      <c r="D41" s="1149"/>
      <c r="E41" s="1150"/>
      <c r="F41" s="36">
        <v>0.12</v>
      </c>
      <c r="G41" s="37">
        <v>0.26</v>
      </c>
      <c r="H41" s="37">
        <v>0.12</v>
      </c>
      <c r="I41" s="37">
        <v>0.21</v>
      </c>
      <c r="J41" s="38">
        <v>0.11</v>
      </c>
      <c r="K41" s="22"/>
      <c r="L41" s="22"/>
      <c r="M41" s="22"/>
      <c r="N41" s="22"/>
      <c r="O41" s="22"/>
      <c r="P41" s="22"/>
    </row>
    <row r="42" spans="1:16" ht="39" customHeight="1" x14ac:dyDescent="0.15">
      <c r="A42" s="22"/>
      <c r="B42" s="39"/>
      <c r="C42" s="1148" t="s">
        <v>532</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533</v>
      </c>
      <c r="D43" s="1152"/>
      <c r="E43" s="115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99</v>
      </c>
      <c r="L45" s="60">
        <v>92</v>
      </c>
      <c r="M45" s="60">
        <v>92</v>
      </c>
      <c r="N45" s="60">
        <v>87</v>
      </c>
      <c r="O45" s="61">
        <v>91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143</v>
      </c>
      <c r="L48" s="64">
        <v>165</v>
      </c>
      <c r="M48" s="64">
        <v>164</v>
      </c>
      <c r="N48" s="64">
        <v>170</v>
      </c>
      <c r="O48" s="65">
        <v>176</v>
      </c>
      <c r="P48" s="48"/>
      <c r="Q48" s="48"/>
      <c r="R48" s="48"/>
      <c r="S48" s="48"/>
      <c r="T48" s="48"/>
      <c r="U48" s="48"/>
    </row>
    <row r="49" spans="1:21" ht="30.75" customHeight="1" x14ac:dyDescent="0.15">
      <c r="A49" s="48"/>
      <c r="B49" s="1166"/>
      <c r="C49" s="1167"/>
      <c r="D49" s="62"/>
      <c r="E49" s="1158" t="s">
        <v>16</v>
      </c>
      <c r="F49" s="1158"/>
      <c r="G49" s="1158"/>
      <c r="H49" s="1158"/>
      <c r="I49" s="1158"/>
      <c r="J49" s="1159"/>
      <c r="K49" s="63">
        <v>27</v>
      </c>
      <c r="L49" s="64">
        <v>25</v>
      </c>
      <c r="M49" s="64">
        <v>26</v>
      </c>
      <c r="N49" s="64">
        <v>31</v>
      </c>
      <c r="O49" s="65">
        <v>33</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479</v>
      </c>
      <c r="L50" s="64" t="s">
        <v>479</v>
      </c>
      <c r="M50" s="64" t="s">
        <v>479</v>
      </c>
      <c r="N50" s="64" t="s">
        <v>479</v>
      </c>
      <c r="O50" s="65" t="s">
        <v>479</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210</v>
      </c>
      <c r="L52" s="64">
        <v>219</v>
      </c>
      <c r="M52" s="64">
        <v>232</v>
      </c>
      <c r="N52" s="64">
        <v>231</v>
      </c>
      <c r="O52" s="65">
        <v>238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59</v>
      </c>
      <c r="L53" s="69">
        <v>63</v>
      </c>
      <c r="M53" s="69">
        <v>50</v>
      </c>
      <c r="N53" s="69">
        <v>57</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4" t="s">
        <v>24</v>
      </c>
      <c r="C41" s="1185"/>
      <c r="D41" s="81"/>
      <c r="E41" s="1186" t="s">
        <v>25</v>
      </c>
      <c r="F41" s="1186"/>
      <c r="G41" s="1186"/>
      <c r="H41" s="1187"/>
      <c r="I41" s="82">
        <v>1133</v>
      </c>
      <c r="J41" s="83">
        <v>1133</v>
      </c>
      <c r="K41" s="83">
        <v>1127</v>
      </c>
      <c r="L41" s="83">
        <v>1126</v>
      </c>
      <c r="M41" s="84">
        <v>1100</v>
      </c>
    </row>
    <row r="42" spans="2:13" ht="27.75" customHeight="1" x14ac:dyDescent="0.15">
      <c r="B42" s="1174"/>
      <c r="C42" s="1175"/>
      <c r="D42" s="85"/>
      <c r="E42" s="1178" t="s">
        <v>26</v>
      </c>
      <c r="F42" s="1178"/>
      <c r="G42" s="1178"/>
      <c r="H42" s="1179"/>
      <c r="I42" s="86" t="s">
        <v>479</v>
      </c>
      <c r="J42" s="87" t="s">
        <v>479</v>
      </c>
      <c r="K42" s="87" t="s">
        <v>479</v>
      </c>
      <c r="L42" s="87" t="s">
        <v>479</v>
      </c>
      <c r="M42" s="88" t="s">
        <v>479</v>
      </c>
    </row>
    <row r="43" spans="2:13" ht="27.75" customHeight="1" x14ac:dyDescent="0.15">
      <c r="B43" s="1174"/>
      <c r="C43" s="1175"/>
      <c r="D43" s="85"/>
      <c r="E43" s="1178" t="s">
        <v>27</v>
      </c>
      <c r="F43" s="1178"/>
      <c r="G43" s="1178"/>
      <c r="H43" s="1179"/>
      <c r="I43" s="86">
        <v>1927</v>
      </c>
      <c r="J43" s="87">
        <v>1954</v>
      </c>
      <c r="K43" s="87">
        <v>1955</v>
      </c>
      <c r="L43" s="87">
        <v>1936</v>
      </c>
      <c r="M43" s="88">
        <v>1793</v>
      </c>
    </row>
    <row r="44" spans="2:13" ht="27.75" customHeight="1" x14ac:dyDescent="0.15">
      <c r="B44" s="1174"/>
      <c r="C44" s="1175"/>
      <c r="D44" s="85"/>
      <c r="E44" s="1178" t="s">
        <v>28</v>
      </c>
      <c r="F44" s="1178"/>
      <c r="G44" s="1178"/>
      <c r="H44" s="1179"/>
      <c r="I44" s="86">
        <v>476</v>
      </c>
      <c r="J44" s="87">
        <v>612</v>
      </c>
      <c r="K44" s="87">
        <v>594</v>
      </c>
      <c r="L44" s="87">
        <v>583</v>
      </c>
      <c r="M44" s="88">
        <v>549</v>
      </c>
    </row>
    <row r="45" spans="2:13" ht="27.75" customHeight="1" x14ac:dyDescent="0.15">
      <c r="B45" s="1174"/>
      <c r="C45" s="1175"/>
      <c r="D45" s="85"/>
      <c r="E45" s="1178" t="s">
        <v>29</v>
      </c>
      <c r="F45" s="1178"/>
      <c r="G45" s="1178"/>
      <c r="H45" s="1179"/>
      <c r="I45" s="86">
        <v>641</v>
      </c>
      <c r="J45" s="87">
        <v>586</v>
      </c>
      <c r="K45" s="87">
        <v>575</v>
      </c>
      <c r="L45" s="87">
        <v>571</v>
      </c>
      <c r="M45" s="88">
        <v>565</v>
      </c>
    </row>
    <row r="46" spans="2:13" ht="27.75" customHeight="1" x14ac:dyDescent="0.15">
      <c r="B46" s="1174"/>
      <c r="C46" s="1175"/>
      <c r="D46" s="89"/>
      <c r="E46" s="1178" t="s">
        <v>30</v>
      </c>
      <c r="F46" s="1178"/>
      <c r="G46" s="1178"/>
      <c r="H46" s="1179"/>
      <c r="I46" s="86" t="s">
        <v>479</v>
      </c>
      <c r="J46" s="87" t="s">
        <v>479</v>
      </c>
      <c r="K46" s="87" t="s">
        <v>479</v>
      </c>
      <c r="L46" s="87" t="s">
        <v>479</v>
      </c>
      <c r="M46" s="88" t="s">
        <v>479</v>
      </c>
    </row>
    <row r="47" spans="2:13" ht="27.75" customHeight="1" x14ac:dyDescent="0.15">
      <c r="B47" s="1174"/>
      <c r="C47" s="1175"/>
      <c r="D47" s="90"/>
      <c r="E47" s="1188" t="s">
        <v>31</v>
      </c>
      <c r="F47" s="1189"/>
      <c r="G47" s="1189"/>
      <c r="H47" s="1190"/>
      <c r="I47" s="86" t="s">
        <v>479</v>
      </c>
      <c r="J47" s="87" t="s">
        <v>479</v>
      </c>
      <c r="K47" s="87" t="s">
        <v>479</v>
      </c>
      <c r="L47" s="87" t="s">
        <v>479</v>
      </c>
      <c r="M47" s="88" t="s">
        <v>479</v>
      </c>
    </row>
    <row r="48" spans="2:13" ht="27.75" customHeight="1" x14ac:dyDescent="0.15">
      <c r="B48" s="1174"/>
      <c r="C48" s="1175"/>
      <c r="D48" s="85"/>
      <c r="E48" s="1178" t="s">
        <v>32</v>
      </c>
      <c r="F48" s="1178"/>
      <c r="G48" s="1178"/>
      <c r="H48" s="1179"/>
      <c r="I48" s="86" t="s">
        <v>479</v>
      </c>
      <c r="J48" s="87" t="s">
        <v>479</v>
      </c>
      <c r="K48" s="87" t="s">
        <v>479</v>
      </c>
      <c r="L48" s="87" t="s">
        <v>479</v>
      </c>
      <c r="M48" s="88" t="s">
        <v>479</v>
      </c>
    </row>
    <row r="49" spans="2:13" ht="27.75" customHeight="1" x14ac:dyDescent="0.15">
      <c r="B49" s="1176"/>
      <c r="C49" s="1177"/>
      <c r="D49" s="85"/>
      <c r="E49" s="1178" t="s">
        <v>33</v>
      </c>
      <c r="F49" s="1178"/>
      <c r="G49" s="1178"/>
      <c r="H49" s="1179"/>
      <c r="I49" s="86" t="s">
        <v>479</v>
      </c>
      <c r="J49" s="87" t="s">
        <v>479</v>
      </c>
      <c r="K49" s="87" t="s">
        <v>479</v>
      </c>
      <c r="L49" s="87" t="s">
        <v>479</v>
      </c>
      <c r="M49" s="88" t="s">
        <v>479</v>
      </c>
    </row>
    <row r="50" spans="2:13" ht="27.75" customHeight="1" x14ac:dyDescent="0.15">
      <c r="B50" s="1172" t="s">
        <v>34</v>
      </c>
      <c r="C50" s="1173"/>
      <c r="D50" s="91"/>
      <c r="E50" s="1178" t="s">
        <v>35</v>
      </c>
      <c r="F50" s="1178"/>
      <c r="G50" s="1178"/>
      <c r="H50" s="1179"/>
      <c r="I50" s="86">
        <v>4767</v>
      </c>
      <c r="J50" s="87">
        <v>5141</v>
      </c>
      <c r="K50" s="87">
        <v>5502</v>
      </c>
      <c r="L50" s="87">
        <v>5643</v>
      </c>
      <c r="M50" s="88">
        <v>5684</v>
      </c>
    </row>
    <row r="51" spans="2:13" ht="27.75" customHeight="1" x14ac:dyDescent="0.15">
      <c r="B51" s="1174"/>
      <c r="C51" s="1175"/>
      <c r="D51" s="85"/>
      <c r="E51" s="1178" t="s">
        <v>36</v>
      </c>
      <c r="F51" s="1178"/>
      <c r="G51" s="1178"/>
      <c r="H51" s="1179"/>
      <c r="I51" s="86">
        <v>12</v>
      </c>
      <c r="J51" s="87">
        <v>9</v>
      </c>
      <c r="K51" s="87">
        <v>6</v>
      </c>
      <c r="L51" s="87">
        <v>3</v>
      </c>
      <c r="M51" s="88">
        <v>3</v>
      </c>
    </row>
    <row r="52" spans="2:13" ht="27.75" customHeight="1" x14ac:dyDescent="0.15">
      <c r="B52" s="1176"/>
      <c r="C52" s="1177"/>
      <c r="D52" s="85"/>
      <c r="E52" s="1178" t="s">
        <v>37</v>
      </c>
      <c r="F52" s="1178"/>
      <c r="G52" s="1178"/>
      <c r="H52" s="1179"/>
      <c r="I52" s="86">
        <v>2501</v>
      </c>
      <c r="J52" s="87">
        <v>2545</v>
      </c>
      <c r="K52" s="87">
        <v>2490</v>
      </c>
      <c r="L52" s="87">
        <v>2446</v>
      </c>
      <c r="M52" s="88">
        <v>2331</v>
      </c>
    </row>
    <row r="53" spans="2:13" ht="27.75" customHeight="1" thickBot="1" x14ac:dyDescent="0.2">
      <c r="B53" s="1180" t="s">
        <v>38</v>
      </c>
      <c r="C53" s="1181"/>
      <c r="D53" s="92"/>
      <c r="E53" s="1182" t="s">
        <v>39</v>
      </c>
      <c r="F53" s="1182"/>
      <c r="G53" s="1182"/>
      <c r="H53" s="1183"/>
      <c r="I53" s="93">
        <v>-3103</v>
      </c>
      <c r="J53" s="94">
        <v>-3410</v>
      </c>
      <c r="K53" s="94">
        <v>-3746</v>
      </c>
      <c r="L53" s="94">
        <v>-3877</v>
      </c>
      <c r="M53" s="95">
        <v>-4011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210038</v>
      </c>
      <c r="E3" s="118"/>
      <c r="F3" s="119">
        <v>185018</v>
      </c>
      <c r="G3" s="120"/>
      <c r="H3" s="121"/>
    </row>
    <row r="4" spans="1:8" x14ac:dyDescent="0.15">
      <c r="A4" s="122"/>
      <c r="B4" s="123"/>
      <c r="C4" s="124"/>
      <c r="D4" s="125">
        <v>70016</v>
      </c>
      <c r="E4" s="126"/>
      <c r="F4" s="127">
        <v>95064</v>
      </c>
      <c r="G4" s="128"/>
      <c r="H4" s="129"/>
    </row>
    <row r="5" spans="1:8" x14ac:dyDescent="0.15">
      <c r="A5" s="110" t="s">
        <v>512</v>
      </c>
      <c r="B5" s="115"/>
      <c r="C5" s="116"/>
      <c r="D5" s="117">
        <v>172692</v>
      </c>
      <c r="E5" s="118"/>
      <c r="F5" s="119">
        <v>238802</v>
      </c>
      <c r="G5" s="120"/>
      <c r="H5" s="121"/>
    </row>
    <row r="6" spans="1:8" x14ac:dyDescent="0.15">
      <c r="A6" s="122"/>
      <c r="B6" s="123"/>
      <c r="C6" s="124"/>
      <c r="D6" s="125">
        <v>90913</v>
      </c>
      <c r="E6" s="126"/>
      <c r="F6" s="127">
        <v>128562</v>
      </c>
      <c r="G6" s="128"/>
      <c r="H6" s="129"/>
    </row>
    <row r="7" spans="1:8" x14ac:dyDescent="0.15">
      <c r="A7" s="110" t="s">
        <v>513</v>
      </c>
      <c r="B7" s="115"/>
      <c r="C7" s="116"/>
      <c r="D7" s="117">
        <v>293942</v>
      </c>
      <c r="E7" s="118"/>
      <c r="F7" s="119">
        <v>288550</v>
      </c>
      <c r="G7" s="120"/>
      <c r="H7" s="121"/>
    </row>
    <row r="8" spans="1:8" x14ac:dyDescent="0.15">
      <c r="A8" s="122"/>
      <c r="B8" s="123"/>
      <c r="C8" s="124"/>
      <c r="D8" s="125">
        <v>169499</v>
      </c>
      <c r="E8" s="126"/>
      <c r="F8" s="127">
        <v>141525</v>
      </c>
      <c r="G8" s="128"/>
      <c r="H8" s="129"/>
    </row>
    <row r="9" spans="1:8" x14ac:dyDescent="0.15">
      <c r="A9" s="110" t="s">
        <v>514</v>
      </c>
      <c r="B9" s="115"/>
      <c r="C9" s="116"/>
      <c r="D9" s="117">
        <v>264589</v>
      </c>
      <c r="E9" s="118"/>
      <c r="F9" s="119">
        <v>287914</v>
      </c>
      <c r="G9" s="120"/>
      <c r="H9" s="121"/>
    </row>
    <row r="10" spans="1:8" x14ac:dyDescent="0.15">
      <c r="A10" s="122"/>
      <c r="B10" s="123"/>
      <c r="C10" s="124"/>
      <c r="D10" s="125">
        <v>210501</v>
      </c>
      <c r="E10" s="126"/>
      <c r="F10" s="127">
        <v>146531</v>
      </c>
      <c r="G10" s="128"/>
      <c r="H10" s="129"/>
    </row>
    <row r="11" spans="1:8" x14ac:dyDescent="0.15">
      <c r="A11" s="110" t="s">
        <v>515</v>
      </c>
      <c r="B11" s="115"/>
      <c r="C11" s="116"/>
      <c r="D11" s="117">
        <v>247274</v>
      </c>
      <c r="E11" s="118"/>
      <c r="F11" s="119">
        <v>310300</v>
      </c>
      <c r="G11" s="120"/>
      <c r="H11" s="121"/>
    </row>
    <row r="12" spans="1:8" x14ac:dyDescent="0.15">
      <c r="A12" s="122"/>
      <c r="B12" s="123"/>
      <c r="C12" s="130"/>
      <c r="D12" s="125">
        <v>238631</v>
      </c>
      <c r="E12" s="126"/>
      <c r="F12" s="127">
        <v>157576</v>
      </c>
      <c r="G12" s="128"/>
      <c r="H12" s="129"/>
    </row>
    <row r="13" spans="1:8" x14ac:dyDescent="0.15">
      <c r="A13" s="110"/>
      <c r="B13" s="115"/>
      <c r="C13" s="131"/>
      <c r="D13" s="132">
        <v>237707</v>
      </c>
      <c r="E13" s="133"/>
      <c r="F13" s="134">
        <v>262117</v>
      </c>
      <c r="G13" s="135"/>
      <c r="H13" s="121"/>
    </row>
    <row r="14" spans="1:8" x14ac:dyDescent="0.15">
      <c r="A14" s="122"/>
      <c r="B14" s="123"/>
      <c r="C14" s="124"/>
      <c r="D14" s="125">
        <v>155912</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7.28</v>
      </c>
      <c r="C19" s="136">
        <f>ROUND(VALUE(SUBSTITUTE(実質収支比率等に係る経年分析!G$48,"▲","-")),2)</f>
        <v>6.48</v>
      </c>
      <c r="D19" s="136">
        <f>ROUND(VALUE(SUBSTITUTE(実質収支比率等に係る経年分析!H$48,"▲","-")),2)</f>
        <v>3.76</v>
      </c>
      <c r="E19" s="136">
        <f>ROUND(VALUE(SUBSTITUTE(実質収支比率等に係る経年分析!I$48,"▲","-")),2)</f>
        <v>8.8000000000000007</v>
      </c>
      <c r="F19" s="136">
        <f>ROUND(VALUE(SUBSTITUTE(実質収支比率等に係る経年分析!J$48,"▲","-")),2)</f>
        <v>8.74</v>
      </c>
    </row>
    <row r="20" spans="1:11" x14ac:dyDescent="0.15">
      <c r="A20" s="136" t="s">
        <v>44</v>
      </c>
      <c r="B20" s="136">
        <f>ROUND(VALUE(SUBSTITUTE(実質収支比率等に係る経年分析!F$47,"▲","-")),2)</f>
        <v>151.29</v>
      </c>
      <c r="C20" s="136">
        <f>ROUND(VALUE(SUBSTITUTE(実質収支比率等に係る経年分析!G$47,"▲","-")),2)</f>
        <v>179.57</v>
      </c>
      <c r="D20" s="136">
        <f>ROUND(VALUE(SUBSTITUTE(実質収支比率等に係る経年分析!H$47,"▲","-")),2)</f>
        <v>209.84</v>
      </c>
      <c r="E20" s="136">
        <f>ROUND(VALUE(SUBSTITUTE(実質収支比率等に係る経年分析!I$47,"▲","-")),2)</f>
        <v>195.62</v>
      </c>
      <c r="F20" s="136">
        <f>ROUND(VALUE(SUBSTITUTE(実質収支比率等に係る経年分析!J$47,"▲","-")),2)</f>
        <v>186.21</v>
      </c>
    </row>
    <row r="21" spans="1:11" x14ac:dyDescent="0.15">
      <c r="A21" s="136" t="s">
        <v>45</v>
      </c>
      <c r="B21" s="136">
        <f>IF(ISNUMBER(VALUE(SUBSTITUTE(実質収支比率等に係る経年分析!F$49,"▲","-"))),ROUND(VALUE(SUBSTITUTE(実質収支比率等に係る経年分析!F$49,"▲","-")),2),NA())</f>
        <v>26.83</v>
      </c>
      <c r="C21" s="136">
        <f>IF(ISNUMBER(VALUE(SUBSTITUTE(実質収支比率等に係る経年分析!G$49,"▲","-"))),ROUND(VALUE(SUBSTITUTE(実質収支比率等に係る経年分析!G$49,"▲","-")),2),NA())</f>
        <v>28.29</v>
      </c>
      <c r="D21" s="136">
        <f>IF(ISNUMBER(VALUE(SUBSTITUTE(実質収支比率等に係る経年分析!H$49,"▲","-"))),ROUND(VALUE(SUBSTITUTE(実質収支比率等に係る経年分析!H$49,"▲","-")),2),NA())</f>
        <v>23.68</v>
      </c>
      <c r="E21" s="136">
        <f>IF(ISNUMBER(VALUE(SUBSTITUTE(実質収支比率等に係る経年分析!I$49,"▲","-"))),ROUND(VALUE(SUBSTITUTE(実質収支比率等に係る経年分析!I$49,"▲","-")),2),NA())</f>
        <v>5.53</v>
      </c>
      <c r="F21" s="136">
        <f>IF(ISNUMBER(VALUE(SUBSTITUTE(実質収支比率等に係る経年分析!J$49,"▲","-"))),ROUND(VALUE(SUBSTITUTE(実質収支比率等に係る経年分析!J$49,"▲","-")),2),NA())</f>
        <v>-11.07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0.56000000000000005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3.86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檜原村東京都都民の森管理運営事業特別会計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0.38</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2.1800000000000002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210</v>
      </c>
      <c r="E42" s="138"/>
      <c r="F42" s="138"/>
      <c r="G42" s="138">
        <f>'実質公債費比率（分子）の構造'!L$52</f>
        <v>219</v>
      </c>
      <c r="H42" s="138"/>
      <c r="I42" s="138"/>
      <c r="J42" s="138">
        <f>'実質公債費比率（分子）の構造'!M$52</f>
        <v>232</v>
      </c>
      <c r="K42" s="138"/>
      <c r="L42" s="138"/>
      <c r="M42" s="138">
        <f>'実質公債費比率（分子）の構造'!N$52</f>
        <v>231</v>
      </c>
      <c r="N42" s="138"/>
      <c r="O42" s="138"/>
      <c r="P42" s="138">
        <f>'実質公債費比率（分子）の構造'!O$52</f>
        <v>238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27</v>
      </c>
      <c r="C45" s="138"/>
      <c r="D45" s="138"/>
      <c r="E45" s="138">
        <f>'実質公債費比率（分子）の構造'!L$49</f>
        <v>25</v>
      </c>
      <c r="F45" s="138"/>
      <c r="G45" s="138"/>
      <c r="H45" s="138">
        <f>'実質公債費比率（分子）の構造'!M$49</f>
        <v>26</v>
      </c>
      <c r="I45" s="138"/>
      <c r="J45" s="138"/>
      <c r="K45" s="138">
        <f>'実質公債費比率（分子）の構造'!N$49</f>
        <v>31</v>
      </c>
      <c r="L45" s="138"/>
      <c r="M45" s="138"/>
      <c r="N45" s="138">
        <f>'実質公債費比率（分子）の構造'!O$49</f>
        <v>33</v>
      </c>
      <c r="O45" s="138"/>
      <c r="P45" s="138"/>
    </row>
    <row r="46" spans="1:16" x14ac:dyDescent="0.15">
      <c r="A46" s="138" t="s">
        <v>56</v>
      </c>
      <c r="B46" s="138">
        <f>'実質公債費比率（分子）の構造'!K$48</f>
        <v>143</v>
      </c>
      <c r="C46" s="138"/>
      <c r="D46" s="138"/>
      <c r="E46" s="138">
        <f>'実質公債費比率（分子）の構造'!L$48</f>
        <v>165</v>
      </c>
      <c r="F46" s="138"/>
      <c r="G46" s="138"/>
      <c r="H46" s="138">
        <f>'実質公債費比率（分子）の構造'!M$48</f>
        <v>164</v>
      </c>
      <c r="I46" s="138"/>
      <c r="J46" s="138"/>
      <c r="K46" s="138">
        <f>'実質公債費比率（分子）の構造'!N$48</f>
        <v>170</v>
      </c>
      <c r="L46" s="138"/>
      <c r="M46" s="138"/>
      <c r="N46" s="138">
        <f>'実質公債費比率（分子）の構造'!O$48</f>
        <v>176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99</v>
      </c>
      <c r="C49" s="138"/>
      <c r="D49" s="138"/>
      <c r="E49" s="138">
        <f>'実質公債費比率（分子）の構造'!L$45</f>
        <v>92</v>
      </c>
      <c r="F49" s="138"/>
      <c r="G49" s="138"/>
      <c r="H49" s="138">
        <f>'実質公債費比率（分子）の構造'!M$45</f>
        <v>92</v>
      </c>
      <c r="I49" s="138"/>
      <c r="J49" s="138"/>
      <c r="K49" s="138">
        <f>'実質公債費比率（分子）の構造'!N$45</f>
        <v>87</v>
      </c>
      <c r="L49" s="138"/>
      <c r="M49" s="138"/>
      <c r="N49" s="138">
        <f>'実質公債費比率（分子）の構造'!O$45</f>
        <v>91</v>
      </c>
      <c r="O49" s="138"/>
      <c r="P49" s="138"/>
    </row>
    <row r="50" spans="1:16" x14ac:dyDescent="0.15">
      <c r="A50" s="138" t="s">
        <v>60</v>
      </c>
      <c r="B50" s="138" t="e">
        <f>NA()</f>
        <v>#N/A</v>
      </c>
      <c r="C50" s="138">
        <f>IF(ISNUMBER('実質公債費比率（分子）の構造'!K$53),'実質公債費比率（分子）の構造'!K$53,NA())</f>
        <v>59</v>
      </c>
      <c r="D50" s="138" t="e">
        <f>NA()</f>
        <v>#N/A</v>
      </c>
      <c r="E50" s="138" t="e">
        <f>NA()</f>
        <v>#N/A</v>
      </c>
      <c r="F50" s="138">
        <f>IF(ISNUMBER('実質公債費比率（分子）の構造'!L$53),'実質公債費比率（分子）の構造'!L$53,NA())</f>
        <v>63</v>
      </c>
      <c r="G50" s="138" t="e">
        <f>NA()</f>
        <v>#N/A</v>
      </c>
      <c r="H50" s="138" t="e">
        <f>NA()</f>
        <v>#N/A</v>
      </c>
      <c r="I50" s="138">
        <f>IF(ISNUMBER('実質公債費比率（分子）の構造'!M$53),'実質公債費比率（分子）の構造'!M$53,NA())</f>
        <v>50</v>
      </c>
      <c r="J50" s="138" t="e">
        <f>NA()</f>
        <v>#N/A</v>
      </c>
      <c r="K50" s="138" t="e">
        <f>NA()</f>
        <v>#N/A</v>
      </c>
      <c r="L50" s="138">
        <f>IF(ISNUMBER('実質公債費比率（分子）の構造'!N$53),'実質公債費比率（分子）の構造'!N$53,NA())</f>
        <v>57</v>
      </c>
      <c r="M50" s="138" t="e">
        <f>NA()</f>
        <v>#N/A</v>
      </c>
      <c r="N50" s="138" t="e">
        <f>NA()</f>
        <v>#N/A</v>
      </c>
      <c r="O50" s="138">
        <f>IF(ISNUMBER('実質公債費比率（分子）の構造'!O$53),'実質公債費比率（分子）の構造'!O$53,NA())</f>
        <v>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2501</v>
      </c>
      <c r="E56" s="137"/>
      <c r="F56" s="137"/>
      <c r="G56" s="137">
        <f>'将来負担比率（分子）の構造'!J$52</f>
        <v>2545</v>
      </c>
      <c r="H56" s="137"/>
      <c r="I56" s="137"/>
      <c r="J56" s="137">
        <f>'将来負担比率（分子）の構造'!K$52</f>
        <v>2490</v>
      </c>
      <c r="K56" s="137"/>
      <c r="L56" s="137"/>
      <c r="M56" s="137">
        <f>'将来負担比率（分子）の構造'!L$52</f>
        <v>2446</v>
      </c>
      <c r="N56" s="137"/>
      <c r="O56" s="137"/>
      <c r="P56" s="137">
        <f>'将来負担比率（分子）の構造'!M$52</f>
        <v>2331</v>
      </c>
    </row>
    <row r="57" spans="1:16" x14ac:dyDescent="0.15">
      <c r="A57" s="137" t="s">
        <v>36</v>
      </c>
      <c r="B57" s="137"/>
      <c r="C57" s="137"/>
      <c r="D57" s="137">
        <f>'将来負担比率（分子）の構造'!I$51</f>
        <v>12</v>
      </c>
      <c r="E57" s="137"/>
      <c r="F57" s="137"/>
      <c r="G57" s="137">
        <f>'将来負担比率（分子）の構造'!J$51</f>
        <v>9</v>
      </c>
      <c r="H57" s="137"/>
      <c r="I57" s="137"/>
      <c r="J57" s="137">
        <f>'将来負担比率（分子）の構造'!K$51</f>
        <v>6</v>
      </c>
      <c r="K57" s="137"/>
      <c r="L57" s="137"/>
      <c r="M57" s="137">
        <f>'将来負担比率（分子）の構造'!L$51</f>
        <v>3</v>
      </c>
      <c r="N57" s="137"/>
      <c r="O57" s="137"/>
      <c r="P57" s="137">
        <f>'将来負担比率（分子）の構造'!M$51</f>
        <v>3</v>
      </c>
    </row>
    <row r="58" spans="1:16" x14ac:dyDescent="0.15">
      <c r="A58" s="137" t="s">
        <v>35</v>
      </c>
      <c r="B58" s="137"/>
      <c r="C58" s="137"/>
      <c r="D58" s="137">
        <f>'将来負担比率（分子）の構造'!I$50</f>
        <v>4767</v>
      </c>
      <c r="E58" s="137"/>
      <c r="F58" s="137"/>
      <c r="G58" s="137">
        <f>'将来負担比率（分子）の構造'!J$50</f>
        <v>5141</v>
      </c>
      <c r="H58" s="137"/>
      <c r="I58" s="137"/>
      <c r="J58" s="137">
        <f>'将来負担比率（分子）の構造'!K$50</f>
        <v>5502</v>
      </c>
      <c r="K58" s="137"/>
      <c r="L58" s="137"/>
      <c r="M58" s="137">
        <f>'将来負担比率（分子）の構造'!L$50</f>
        <v>5643</v>
      </c>
      <c r="N58" s="137"/>
      <c r="O58" s="137"/>
      <c r="P58" s="137">
        <f>'将来負担比率（分子）の構造'!M$50</f>
        <v>5684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641</v>
      </c>
      <c r="C62" s="137"/>
      <c r="D62" s="137"/>
      <c r="E62" s="137">
        <f>'将来負担比率（分子）の構造'!J$45</f>
        <v>586</v>
      </c>
      <c r="F62" s="137"/>
      <c r="G62" s="137"/>
      <c r="H62" s="137">
        <f>'将来負担比率（分子）の構造'!K$45</f>
        <v>575</v>
      </c>
      <c r="I62" s="137"/>
      <c r="J62" s="137"/>
      <c r="K62" s="137">
        <f>'将来負担比率（分子）の構造'!L$45</f>
        <v>571</v>
      </c>
      <c r="L62" s="137"/>
      <c r="M62" s="137"/>
      <c r="N62" s="137">
        <f>'将来負担比率（分子）の構造'!M$45</f>
        <v>565</v>
      </c>
      <c r="O62" s="137"/>
      <c r="P62" s="137"/>
    </row>
    <row r="63" spans="1:16" x14ac:dyDescent="0.15">
      <c r="A63" s="137" t="s">
        <v>28</v>
      </c>
      <c r="B63" s="137">
        <f>'将来負担比率（分子）の構造'!I$44</f>
        <v>476</v>
      </c>
      <c r="C63" s="137"/>
      <c r="D63" s="137"/>
      <c r="E63" s="137">
        <f>'将来負担比率（分子）の構造'!J$44</f>
        <v>612</v>
      </c>
      <c r="F63" s="137"/>
      <c r="G63" s="137"/>
      <c r="H63" s="137">
        <f>'将来負担比率（分子）の構造'!K$44</f>
        <v>594</v>
      </c>
      <c r="I63" s="137"/>
      <c r="J63" s="137"/>
      <c r="K63" s="137">
        <f>'将来負担比率（分子）の構造'!L$44</f>
        <v>583</v>
      </c>
      <c r="L63" s="137"/>
      <c r="M63" s="137"/>
      <c r="N63" s="137">
        <f>'将来負担比率（分子）の構造'!M$44</f>
        <v>549</v>
      </c>
      <c r="O63" s="137"/>
      <c r="P63" s="137"/>
    </row>
    <row r="64" spans="1:16" x14ac:dyDescent="0.15">
      <c r="A64" s="137" t="s">
        <v>27</v>
      </c>
      <c r="B64" s="137">
        <f>'将来負担比率（分子）の構造'!I$43</f>
        <v>1927</v>
      </c>
      <c r="C64" s="137"/>
      <c r="D64" s="137"/>
      <c r="E64" s="137">
        <f>'将来負担比率（分子）の構造'!J$43</f>
        <v>1954</v>
      </c>
      <c r="F64" s="137"/>
      <c r="G64" s="137"/>
      <c r="H64" s="137">
        <f>'将来負担比率（分子）の構造'!K$43</f>
        <v>1955</v>
      </c>
      <c r="I64" s="137"/>
      <c r="J64" s="137"/>
      <c r="K64" s="137">
        <f>'将来負担比率（分子）の構造'!L$43</f>
        <v>1936</v>
      </c>
      <c r="L64" s="137"/>
      <c r="M64" s="137"/>
      <c r="N64" s="137">
        <f>'将来負担比率（分子）の構造'!M$43</f>
        <v>1793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1133</v>
      </c>
      <c r="C66" s="137"/>
      <c r="D66" s="137"/>
      <c r="E66" s="137">
        <f>'将来負担比率（分子）の構造'!J$41</f>
        <v>1133</v>
      </c>
      <c r="F66" s="137"/>
      <c r="G66" s="137"/>
      <c r="H66" s="137">
        <f>'将来負担比率（分子）の構造'!K$41</f>
        <v>1127</v>
      </c>
      <c r="I66" s="137"/>
      <c r="J66" s="137"/>
      <c r="K66" s="137">
        <f>'将来負担比率（分子）の構造'!L$41</f>
        <v>1126</v>
      </c>
      <c r="L66" s="137"/>
      <c r="M66" s="137"/>
      <c r="N66" s="137">
        <f>'将来負担比率（分子）の構造'!M$41</f>
        <v>1100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203213</v>
      </c>
      <c r="S5" s="641"/>
      <c r="T5" s="641"/>
      <c r="U5" s="641"/>
      <c r="V5" s="641"/>
      <c r="W5" s="641"/>
      <c r="X5" s="641"/>
      <c r="Y5" s="688"/>
      <c r="Z5" s="701">
        <v>5.5</v>
      </c>
      <c r="AA5" s="701"/>
      <c r="AB5" s="701"/>
      <c r="AC5" s="701"/>
      <c r="AD5" s="702">
        <v>203213</v>
      </c>
      <c r="AE5" s="702"/>
      <c r="AF5" s="702"/>
      <c r="AG5" s="702"/>
      <c r="AH5" s="702"/>
      <c r="AI5" s="702"/>
      <c r="AJ5" s="702"/>
      <c r="AK5" s="702"/>
      <c r="AL5" s="689">
        <v>14.4</v>
      </c>
      <c r="AM5" s="658"/>
      <c r="AN5" s="658"/>
      <c r="AO5" s="690"/>
      <c r="AP5" s="677" t="s">
        <v>210</v>
      </c>
      <c r="AQ5" s="678"/>
      <c r="AR5" s="678"/>
      <c r="AS5" s="678"/>
      <c r="AT5" s="678"/>
      <c r="AU5" s="678"/>
      <c r="AV5" s="678"/>
      <c r="AW5" s="678"/>
      <c r="AX5" s="678"/>
      <c r="AY5" s="678"/>
      <c r="AZ5" s="678"/>
      <c r="BA5" s="678"/>
      <c r="BB5" s="678"/>
      <c r="BC5" s="678"/>
      <c r="BD5" s="678"/>
      <c r="BE5" s="678"/>
      <c r="BF5" s="679"/>
      <c r="BG5" s="590">
        <v>201269</v>
      </c>
      <c r="BH5" s="591"/>
      <c r="BI5" s="591"/>
      <c r="BJ5" s="591"/>
      <c r="BK5" s="591"/>
      <c r="BL5" s="591"/>
      <c r="BM5" s="591"/>
      <c r="BN5" s="592"/>
      <c r="BO5" s="643">
        <v>99</v>
      </c>
      <c r="BP5" s="643"/>
      <c r="BQ5" s="643"/>
      <c r="BR5" s="643"/>
      <c r="BS5" s="644">
        <v>430</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10520</v>
      </c>
      <c r="S6" s="591"/>
      <c r="T6" s="591"/>
      <c r="U6" s="591"/>
      <c r="V6" s="591"/>
      <c r="W6" s="591"/>
      <c r="X6" s="591"/>
      <c r="Y6" s="592"/>
      <c r="Z6" s="643">
        <v>0.3</v>
      </c>
      <c r="AA6" s="643"/>
      <c r="AB6" s="643"/>
      <c r="AC6" s="643"/>
      <c r="AD6" s="644">
        <v>10520</v>
      </c>
      <c r="AE6" s="644"/>
      <c r="AF6" s="644"/>
      <c r="AG6" s="644"/>
      <c r="AH6" s="644"/>
      <c r="AI6" s="644"/>
      <c r="AJ6" s="644"/>
      <c r="AK6" s="644"/>
      <c r="AL6" s="613">
        <v>0.7</v>
      </c>
      <c r="AM6" s="645"/>
      <c r="AN6" s="645"/>
      <c r="AO6" s="646"/>
      <c r="AP6" s="587" t="s">
        <v>215</v>
      </c>
      <c r="AQ6" s="588"/>
      <c r="AR6" s="588"/>
      <c r="AS6" s="588"/>
      <c r="AT6" s="588"/>
      <c r="AU6" s="588"/>
      <c r="AV6" s="588"/>
      <c r="AW6" s="588"/>
      <c r="AX6" s="588"/>
      <c r="AY6" s="588"/>
      <c r="AZ6" s="588"/>
      <c r="BA6" s="588"/>
      <c r="BB6" s="588"/>
      <c r="BC6" s="588"/>
      <c r="BD6" s="588"/>
      <c r="BE6" s="588"/>
      <c r="BF6" s="589"/>
      <c r="BG6" s="590">
        <v>201269</v>
      </c>
      <c r="BH6" s="591"/>
      <c r="BI6" s="591"/>
      <c r="BJ6" s="591"/>
      <c r="BK6" s="591"/>
      <c r="BL6" s="591"/>
      <c r="BM6" s="591"/>
      <c r="BN6" s="592"/>
      <c r="BO6" s="643">
        <v>99</v>
      </c>
      <c r="BP6" s="643"/>
      <c r="BQ6" s="643"/>
      <c r="BR6" s="643"/>
      <c r="BS6" s="644">
        <v>430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71080</v>
      </c>
      <c r="CS6" s="591"/>
      <c r="CT6" s="591"/>
      <c r="CU6" s="591"/>
      <c r="CV6" s="591"/>
      <c r="CW6" s="591"/>
      <c r="CX6" s="591"/>
      <c r="CY6" s="592"/>
      <c r="CZ6" s="643">
        <v>2</v>
      </c>
      <c r="DA6" s="643"/>
      <c r="DB6" s="643"/>
      <c r="DC6" s="643"/>
      <c r="DD6" s="596" t="s">
        <v>217</v>
      </c>
      <c r="DE6" s="591"/>
      <c r="DF6" s="591"/>
      <c r="DG6" s="591"/>
      <c r="DH6" s="591"/>
      <c r="DI6" s="591"/>
      <c r="DJ6" s="591"/>
      <c r="DK6" s="591"/>
      <c r="DL6" s="591"/>
      <c r="DM6" s="591"/>
      <c r="DN6" s="591"/>
      <c r="DO6" s="591"/>
      <c r="DP6" s="592"/>
      <c r="DQ6" s="596">
        <v>71080</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337</v>
      </c>
      <c r="S7" s="591"/>
      <c r="T7" s="591"/>
      <c r="U7" s="591"/>
      <c r="V7" s="591"/>
      <c r="W7" s="591"/>
      <c r="X7" s="591"/>
      <c r="Y7" s="592"/>
      <c r="Z7" s="643">
        <v>0</v>
      </c>
      <c r="AA7" s="643"/>
      <c r="AB7" s="643"/>
      <c r="AC7" s="643"/>
      <c r="AD7" s="644">
        <v>337</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85927</v>
      </c>
      <c r="BH7" s="591"/>
      <c r="BI7" s="591"/>
      <c r="BJ7" s="591"/>
      <c r="BK7" s="591"/>
      <c r="BL7" s="591"/>
      <c r="BM7" s="591"/>
      <c r="BN7" s="592"/>
      <c r="BO7" s="643">
        <v>42.3</v>
      </c>
      <c r="BP7" s="643"/>
      <c r="BQ7" s="643"/>
      <c r="BR7" s="643"/>
      <c r="BS7" s="644">
        <v>430</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684413</v>
      </c>
      <c r="CS7" s="591"/>
      <c r="CT7" s="591"/>
      <c r="CU7" s="591"/>
      <c r="CV7" s="591"/>
      <c r="CW7" s="591"/>
      <c r="CX7" s="591"/>
      <c r="CY7" s="592"/>
      <c r="CZ7" s="643">
        <v>19.3</v>
      </c>
      <c r="DA7" s="643"/>
      <c r="DB7" s="643"/>
      <c r="DC7" s="643"/>
      <c r="DD7" s="596">
        <v>39344</v>
      </c>
      <c r="DE7" s="591"/>
      <c r="DF7" s="591"/>
      <c r="DG7" s="591"/>
      <c r="DH7" s="591"/>
      <c r="DI7" s="591"/>
      <c r="DJ7" s="591"/>
      <c r="DK7" s="591"/>
      <c r="DL7" s="591"/>
      <c r="DM7" s="591"/>
      <c r="DN7" s="591"/>
      <c r="DO7" s="591"/>
      <c r="DP7" s="592"/>
      <c r="DQ7" s="596">
        <v>615873</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1102</v>
      </c>
      <c r="S8" s="591"/>
      <c r="T8" s="591"/>
      <c r="U8" s="591"/>
      <c r="V8" s="591"/>
      <c r="W8" s="591"/>
      <c r="X8" s="591"/>
      <c r="Y8" s="592"/>
      <c r="Z8" s="643">
        <v>0</v>
      </c>
      <c r="AA8" s="643"/>
      <c r="AB8" s="643"/>
      <c r="AC8" s="643"/>
      <c r="AD8" s="644">
        <v>1102</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3267</v>
      </c>
      <c r="BH8" s="591"/>
      <c r="BI8" s="591"/>
      <c r="BJ8" s="591"/>
      <c r="BK8" s="591"/>
      <c r="BL8" s="591"/>
      <c r="BM8" s="591"/>
      <c r="BN8" s="592"/>
      <c r="BO8" s="643">
        <v>1.6</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713473</v>
      </c>
      <c r="CS8" s="591"/>
      <c r="CT8" s="591"/>
      <c r="CU8" s="591"/>
      <c r="CV8" s="591"/>
      <c r="CW8" s="591"/>
      <c r="CX8" s="591"/>
      <c r="CY8" s="592"/>
      <c r="CZ8" s="643">
        <v>20.100000000000001</v>
      </c>
      <c r="DA8" s="643"/>
      <c r="DB8" s="643"/>
      <c r="DC8" s="643"/>
      <c r="DD8" s="596">
        <v>37473</v>
      </c>
      <c r="DE8" s="591"/>
      <c r="DF8" s="591"/>
      <c r="DG8" s="591"/>
      <c r="DH8" s="591"/>
      <c r="DI8" s="591"/>
      <c r="DJ8" s="591"/>
      <c r="DK8" s="591"/>
      <c r="DL8" s="591"/>
      <c r="DM8" s="591"/>
      <c r="DN8" s="591"/>
      <c r="DO8" s="591"/>
      <c r="DP8" s="592"/>
      <c r="DQ8" s="596">
        <v>266468</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636</v>
      </c>
      <c r="S9" s="591"/>
      <c r="T9" s="591"/>
      <c r="U9" s="591"/>
      <c r="V9" s="591"/>
      <c r="W9" s="591"/>
      <c r="X9" s="591"/>
      <c r="Y9" s="592"/>
      <c r="Z9" s="643">
        <v>0</v>
      </c>
      <c r="AA9" s="643"/>
      <c r="AB9" s="643"/>
      <c r="AC9" s="643"/>
      <c r="AD9" s="644">
        <v>636</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76226</v>
      </c>
      <c r="BH9" s="591"/>
      <c r="BI9" s="591"/>
      <c r="BJ9" s="591"/>
      <c r="BK9" s="591"/>
      <c r="BL9" s="591"/>
      <c r="BM9" s="591"/>
      <c r="BN9" s="592"/>
      <c r="BO9" s="643">
        <v>37.5</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314404</v>
      </c>
      <c r="CS9" s="591"/>
      <c r="CT9" s="591"/>
      <c r="CU9" s="591"/>
      <c r="CV9" s="591"/>
      <c r="CW9" s="591"/>
      <c r="CX9" s="591"/>
      <c r="CY9" s="592"/>
      <c r="CZ9" s="643">
        <v>8.9</v>
      </c>
      <c r="DA9" s="643"/>
      <c r="DB9" s="643"/>
      <c r="DC9" s="643"/>
      <c r="DD9" s="596" t="s">
        <v>113</v>
      </c>
      <c r="DE9" s="591"/>
      <c r="DF9" s="591"/>
      <c r="DG9" s="591"/>
      <c r="DH9" s="591"/>
      <c r="DI9" s="591"/>
      <c r="DJ9" s="591"/>
      <c r="DK9" s="591"/>
      <c r="DL9" s="591"/>
      <c r="DM9" s="591"/>
      <c r="DN9" s="591"/>
      <c r="DO9" s="591"/>
      <c r="DP9" s="592"/>
      <c r="DQ9" s="596">
        <v>128864</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49677</v>
      </c>
      <c r="S10" s="591"/>
      <c r="T10" s="591"/>
      <c r="U10" s="591"/>
      <c r="V10" s="591"/>
      <c r="W10" s="591"/>
      <c r="X10" s="591"/>
      <c r="Y10" s="592"/>
      <c r="Z10" s="643">
        <v>1.3</v>
      </c>
      <c r="AA10" s="643"/>
      <c r="AB10" s="643"/>
      <c r="AC10" s="643"/>
      <c r="AD10" s="644">
        <v>49677</v>
      </c>
      <c r="AE10" s="644"/>
      <c r="AF10" s="644"/>
      <c r="AG10" s="644"/>
      <c r="AH10" s="644"/>
      <c r="AI10" s="644"/>
      <c r="AJ10" s="644"/>
      <c r="AK10" s="644"/>
      <c r="AL10" s="613">
        <v>3.5</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4269</v>
      </c>
      <c r="BH10" s="591"/>
      <c r="BI10" s="591"/>
      <c r="BJ10" s="591"/>
      <c r="BK10" s="591"/>
      <c r="BL10" s="591"/>
      <c r="BM10" s="591"/>
      <c r="BN10" s="592"/>
      <c r="BO10" s="643">
        <v>2.1</v>
      </c>
      <c r="BP10" s="643"/>
      <c r="BQ10" s="643"/>
      <c r="BR10" s="643"/>
      <c r="BS10" s="596" t="s">
        <v>113</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55711</v>
      </c>
      <c r="CS10" s="591"/>
      <c r="CT10" s="591"/>
      <c r="CU10" s="591"/>
      <c r="CV10" s="591"/>
      <c r="CW10" s="591"/>
      <c r="CX10" s="591"/>
      <c r="CY10" s="592"/>
      <c r="CZ10" s="643">
        <v>1.6</v>
      </c>
      <c r="DA10" s="643"/>
      <c r="DB10" s="643"/>
      <c r="DC10" s="643"/>
      <c r="DD10" s="596" t="s">
        <v>113</v>
      </c>
      <c r="DE10" s="591"/>
      <c r="DF10" s="591"/>
      <c r="DG10" s="591"/>
      <c r="DH10" s="591"/>
      <c r="DI10" s="591"/>
      <c r="DJ10" s="591"/>
      <c r="DK10" s="591"/>
      <c r="DL10" s="591"/>
      <c r="DM10" s="591"/>
      <c r="DN10" s="591"/>
      <c r="DO10" s="591"/>
      <c r="DP10" s="592"/>
      <c r="DQ10" s="596">
        <v>25591</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2165</v>
      </c>
      <c r="BH11" s="591"/>
      <c r="BI11" s="591"/>
      <c r="BJ11" s="591"/>
      <c r="BK11" s="591"/>
      <c r="BL11" s="591"/>
      <c r="BM11" s="591"/>
      <c r="BN11" s="592"/>
      <c r="BO11" s="643">
        <v>1.1000000000000001</v>
      </c>
      <c r="BP11" s="643"/>
      <c r="BQ11" s="643"/>
      <c r="BR11" s="643"/>
      <c r="BS11" s="596">
        <v>430</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480120</v>
      </c>
      <c r="CS11" s="591"/>
      <c r="CT11" s="591"/>
      <c r="CU11" s="591"/>
      <c r="CV11" s="591"/>
      <c r="CW11" s="591"/>
      <c r="CX11" s="591"/>
      <c r="CY11" s="592"/>
      <c r="CZ11" s="643">
        <v>13.5</v>
      </c>
      <c r="DA11" s="643"/>
      <c r="DB11" s="643"/>
      <c r="DC11" s="643"/>
      <c r="DD11" s="596">
        <v>116561</v>
      </c>
      <c r="DE11" s="591"/>
      <c r="DF11" s="591"/>
      <c r="DG11" s="591"/>
      <c r="DH11" s="591"/>
      <c r="DI11" s="591"/>
      <c r="DJ11" s="591"/>
      <c r="DK11" s="591"/>
      <c r="DL11" s="591"/>
      <c r="DM11" s="591"/>
      <c r="DN11" s="591"/>
      <c r="DO11" s="591"/>
      <c r="DP11" s="592"/>
      <c r="DQ11" s="596">
        <v>114765</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104665</v>
      </c>
      <c r="BH12" s="591"/>
      <c r="BI12" s="591"/>
      <c r="BJ12" s="591"/>
      <c r="BK12" s="591"/>
      <c r="BL12" s="591"/>
      <c r="BM12" s="591"/>
      <c r="BN12" s="592"/>
      <c r="BO12" s="643">
        <v>51.5</v>
      </c>
      <c r="BP12" s="643"/>
      <c r="BQ12" s="643"/>
      <c r="BR12" s="643"/>
      <c r="BS12" s="596" t="s">
        <v>113</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86433</v>
      </c>
      <c r="CS12" s="591"/>
      <c r="CT12" s="591"/>
      <c r="CU12" s="591"/>
      <c r="CV12" s="591"/>
      <c r="CW12" s="591"/>
      <c r="CX12" s="591"/>
      <c r="CY12" s="592"/>
      <c r="CZ12" s="643">
        <v>2.4</v>
      </c>
      <c r="DA12" s="643"/>
      <c r="DB12" s="643"/>
      <c r="DC12" s="643"/>
      <c r="DD12" s="596">
        <v>8229</v>
      </c>
      <c r="DE12" s="591"/>
      <c r="DF12" s="591"/>
      <c r="DG12" s="591"/>
      <c r="DH12" s="591"/>
      <c r="DI12" s="591"/>
      <c r="DJ12" s="591"/>
      <c r="DK12" s="591"/>
      <c r="DL12" s="591"/>
      <c r="DM12" s="591"/>
      <c r="DN12" s="591"/>
      <c r="DO12" s="591"/>
      <c r="DP12" s="592"/>
      <c r="DQ12" s="596">
        <v>49877</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4766</v>
      </c>
      <c r="S13" s="591"/>
      <c r="T13" s="591"/>
      <c r="U13" s="591"/>
      <c r="V13" s="591"/>
      <c r="W13" s="591"/>
      <c r="X13" s="591"/>
      <c r="Y13" s="592"/>
      <c r="Z13" s="643">
        <v>0.1</v>
      </c>
      <c r="AA13" s="643"/>
      <c r="AB13" s="643"/>
      <c r="AC13" s="643"/>
      <c r="AD13" s="644">
        <v>4766</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104665</v>
      </c>
      <c r="BH13" s="591"/>
      <c r="BI13" s="591"/>
      <c r="BJ13" s="591"/>
      <c r="BK13" s="591"/>
      <c r="BL13" s="591"/>
      <c r="BM13" s="591"/>
      <c r="BN13" s="592"/>
      <c r="BO13" s="643">
        <v>51.5</v>
      </c>
      <c r="BP13" s="643"/>
      <c r="BQ13" s="643"/>
      <c r="BR13" s="643"/>
      <c r="BS13" s="596" t="s">
        <v>113</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544583</v>
      </c>
      <c r="CS13" s="591"/>
      <c r="CT13" s="591"/>
      <c r="CU13" s="591"/>
      <c r="CV13" s="591"/>
      <c r="CW13" s="591"/>
      <c r="CX13" s="591"/>
      <c r="CY13" s="592"/>
      <c r="CZ13" s="643">
        <v>15.4</v>
      </c>
      <c r="DA13" s="643"/>
      <c r="DB13" s="643"/>
      <c r="DC13" s="643"/>
      <c r="DD13" s="596">
        <v>181369</v>
      </c>
      <c r="DE13" s="591"/>
      <c r="DF13" s="591"/>
      <c r="DG13" s="591"/>
      <c r="DH13" s="591"/>
      <c r="DI13" s="591"/>
      <c r="DJ13" s="591"/>
      <c r="DK13" s="591"/>
      <c r="DL13" s="591"/>
      <c r="DM13" s="591"/>
      <c r="DN13" s="591"/>
      <c r="DO13" s="591"/>
      <c r="DP13" s="592"/>
      <c r="DQ13" s="596">
        <v>304084</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7175</v>
      </c>
      <c r="BH14" s="591"/>
      <c r="BI14" s="591"/>
      <c r="BJ14" s="591"/>
      <c r="BK14" s="591"/>
      <c r="BL14" s="591"/>
      <c r="BM14" s="591"/>
      <c r="BN14" s="592"/>
      <c r="BO14" s="643">
        <v>3.5</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151043</v>
      </c>
      <c r="CS14" s="591"/>
      <c r="CT14" s="591"/>
      <c r="CU14" s="591"/>
      <c r="CV14" s="591"/>
      <c r="CW14" s="591"/>
      <c r="CX14" s="591"/>
      <c r="CY14" s="592"/>
      <c r="CZ14" s="643">
        <v>4.3</v>
      </c>
      <c r="DA14" s="643"/>
      <c r="DB14" s="643"/>
      <c r="DC14" s="643"/>
      <c r="DD14" s="596">
        <v>33829</v>
      </c>
      <c r="DE14" s="591"/>
      <c r="DF14" s="591"/>
      <c r="DG14" s="591"/>
      <c r="DH14" s="591"/>
      <c r="DI14" s="591"/>
      <c r="DJ14" s="591"/>
      <c r="DK14" s="591"/>
      <c r="DL14" s="591"/>
      <c r="DM14" s="591"/>
      <c r="DN14" s="591"/>
      <c r="DO14" s="591"/>
      <c r="DP14" s="592"/>
      <c r="DQ14" s="596">
        <v>64151</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80</v>
      </c>
      <c r="S15" s="591"/>
      <c r="T15" s="591"/>
      <c r="U15" s="591"/>
      <c r="V15" s="591"/>
      <c r="W15" s="591"/>
      <c r="X15" s="591"/>
      <c r="Y15" s="592"/>
      <c r="Z15" s="643">
        <v>0</v>
      </c>
      <c r="AA15" s="643"/>
      <c r="AB15" s="643"/>
      <c r="AC15" s="643"/>
      <c r="AD15" s="644">
        <v>80</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3502</v>
      </c>
      <c r="BH15" s="591"/>
      <c r="BI15" s="591"/>
      <c r="BJ15" s="591"/>
      <c r="BK15" s="591"/>
      <c r="BL15" s="591"/>
      <c r="BM15" s="591"/>
      <c r="BN15" s="592"/>
      <c r="BO15" s="643">
        <v>1.7</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335120</v>
      </c>
      <c r="CS15" s="591"/>
      <c r="CT15" s="591"/>
      <c r="CU15" s="591"/>
      <c r="CV15" s="591"/>
      <c r="CW15" s="591"/>
      <c r="CX15" s="591"/>
      <c r="CY15" s="592"/>
      <c r="CZ15" s="643">
        <v>9.5</v>
      </c>
      <c r="DA15" s="643"/>
      <c r="DB15" s="643"/>
      <c r="DC15" s="643"/>
      <c r="DD15" s="596">
        <v>147722</v>
      </c>
      <c r="DE15" s="591"/>
      <c r="DF15" s="591"/>
      <c r="DG15" s="591"/>
      <c r="DH15" s="591"/>
      <c r="DI15" s="591"/>
      <c r="DJ15" s="591"/>
      <c r="DK15" s="591"/>
      <c r="DL15" s="591"/>
      <c r="DM15" s="591"/>
      <c r="DN15" s="591"/>
      <c r="DO15" s="591"/>
      <c r="DP15" s="592"/>
      <c r="DQ15" s="596">
        <v>199866</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1351785</v>
      </c>
      <c r="S16" s="591"/>
      <c r="T16" s="591"/>
      <c r="U16" s="591"/>
      <c r="V16" s="591"/>
      <c r="W16" s="591"/>
      <c r="X16" s="591"/>
      <c r="Y16" s="592"/>
      <c r="Z16" s="643">
        <v>36.6</v>
      </c>
      <c r="AA16" s="643"/>
      <c r="AB16" s="643"/>
      <c r="AC16" s="643"/>
      <c r="AD16" s="644">
        <v>1137785</v>
      </c>
      <c r="AE16" s="644"/>
      <c r="AF16" s="644"/>
      <c r="AG16" s="644"/>
      <c r="AH16" s="644"/>
      <c r="AI16" s="644"/>
      <c r="AJ16" s="644"/>
      <c r="AK16" s="644"/>
      <c r="AL16" s="613">
        <v>80.7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17825</v>
      </c>
      <c r="CS16" s="591"/>
      <c r="CT16" s="591"/>
      <c r="CU16" s="591"/>
      <c r="CV16" s="591"/>
      <c r="CW16" s="591"/>
      <c r="CX16" s="591"/>
      <c r="CY16" s="592"/>
      <c r="CZ16" s="643">
        <v>0.5</v>
      </c>
      <c r="DA16" s="643"/>
      <c r="DB16" s="643"/>
      <c r="DC16" s="643"/>
      <c r="DD16" s="596" t="s">
        <v>113</v>
      </c>
      <c r="DE16" s="591"/>
      <c r="DF16" s="591"/>
      <c r="DG16" s="591"/>
      <c r="DH16" s="591"/>
      <c r="DI16" s="591"/>
      <c r="DJ16" s="591"/>
      <c r="DK16" s="591"/>
      <c r="DL16" s="591"/>
      <c r="DM16" s="591"/>
      <c r="DN16" s="591"/>
      <c r="DO16" s="591"/>
      <c r="DP16" s="592"/>
      <c r="DQ16" s="596">
        <v>11025</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1137785</v>
      </c>
      <c r="S17" s="591"/>
      <c r="T17" s="591"/>
      <c r="U17" s="591"/>
      <c r="V17" s="591"/>
      <c r="W17" s="591"/>
      <c r="X17" s="591"/>
      <c r="Y17" s="592"/>
      <c r="Z17" s="643">
        <v>30.8</v>
      </c>
      <c r="AA17" s="643"/>
      <c r="AB17" s="643"/>
      <c r="AC17" s="643"/>
      <c r="AD17" s="644">
        <v>1137785</v>
      </c>
      <c r="AE17" s="644"/>
      <c r="AF17" s="644"/>
      <c r="AG17" s="644"/>
      <c r="AH17" s="644"/>
      <c r="AI17" s="644"/>
      <c r="AJ17" s="644"/>
      <c r="AK17" s="644"/>
      <c r="AL17" s="613">
        <v>80.7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90582</v>
      </c>
      <c r="CS17" s="591"/>
      <c r="CT17" s="591"/>
      <c r="CU17" s="591"/>
      <c r="CV17" s="591"/>
      <c r="CW17" s="591"/>
      <c r="CX17" s="591"/>
      <c r="CY17" s="592"/>
      <c r="CZ17" s="643">
        <v>2.6</v>
      </c>
      <c r="DA17" s="643"/>
      <c r="DB17" s="643"/>
      <c r="DC17" s="643"/>
      <c r="DD17" s="596" t="s">
        <v>113</v>
      </c>
      <c r="DE17" s="591"/>
      <c r="DF17" s="591"/>
      <c r="DG17" s="591"/>
      <c r="DH17" s="591"/>
      <c r="DI17" s="591"/>
      <c r="DJ17" s="591"/>
      <c r="DK17" s="591"/>
      <c r="DL17" s="591"/>
      <c r="DM17" s="591"/>
      <c r="DN17" s="591"/>
      <c r="DO17" s="591"/>
      <c r="DP17" s="592"/>
      <c r="DQ17" s="596">
        <v>87639</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214000</v>
      </c>
      <c r="S18" s="591"/>
      <c r="T18" s="591"/>
      <c r="U18" s="591"/>
      <c r="V18" s="591"/>
      <c r="W18" s="591"/>
      <c r="X18" s="591"/>
      <c r="Y18" s="592"/>
      <c r="Z18" s="643">
        <v>5.8</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1944</v>
      </c>
      <c r="BH19" s="591"/>
      <c r="BI19" s="591"/>
      <c r="BJ19" s="591"/>
      <c r="BK19" s="591"/>
      <c r="BL19" s="591"/>
      <c r="BM19" s="591"/>
      <c r="BN19" s="592"/>
      <c r="BO19" s="643">
        <v>1</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1622116</v>
      </c>
      <c r="S20" s="591"/>
      <c r="T20" s="591"/>
      <c r="U20" s="591"/>
      <c r="V20" s="591"/>
      <c r="W20" s="591"/>
      <c r="X20" s="591"/>
      <c r="Y20" s="592"/>
      <c r="Z20" s="643">
        <v>43.9</v>
      </c>
      <c r="AA20" s="643"/>
      <c r="AB20" s="643"/>
      <c r="AC20" s="643"/>
      <c r="AD20" s="644">
        <v>1408116</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1944</v>
      </c>
      <c r="BH20" s="591"/>
      <c r="BI20" s="591"/>
      <c r="BJ20" s="591"/>
      <c r="BK20" s="591"/>
      <c r="BL20" s="591"/>
      <c r="BM20" s="591"/>
      <c r="BN20" s="592"/>
      <c r="BO20" s="643">
        <v>1</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3544787</v>
      </c>
      <c r="CS20" s="591"/>
      <c r="CT20" s="591"/>
      <c r="CU20" s="591"/>
      <c r="CV20" s="591"/>
      <c r="CW20" s="591"/>
      <c r="CX20" s="591"/>
      <c r="CY20" s="592"/>
      <c r="CZ20" s="643">
        <v>100</v>
      </c>
      <c r="DA20" s="643"/>
      <c r="DB20" s="643"/>
      <c r="DC20" s="643"/>
      <c r="DD20" s="596">
        <v>564527</v>
      </c>
      <c r="DE20" s="591"/>
      <c r="DF20" s="591"/>
      <c r="DG20" s="591"/>
      <c r="DH20" s="591"/>
      <c r="DI20" s="591"/>
      <c r="DJ20" s="591"/>
      <c r="DK20" s="591"/>
      <c r="DL20" s="591"/>
      <c r="DM20" s="591"/>
      <c r="DN20" s="591"/>
      <c r="DO20" s="591"/>
      <c r="DP20" s="592"/>
      <c r="DQ20" s="596">
        <v>1939283</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705</v>
      </c>
      <c r="S21" s="591"/>
      <c r="T21" s="591"/>
      <c r="U21" s="591"/>
      <c r="V21" s="591"/>
      <c r="W21" s="591"/>
      <c r="X21" s="591"/>
      <c r="Y21" s="592"/>
      <c r="Z21" s="643">
        <v>0</v>
      </c>
      <c r="AA21" s="643"/>
      <c r="AB21" s="643"/>
      <c r="AC21" s="643"/>
      <c r="AD21" s="644">
        <v>705</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1944</v>
      </c>
      <c r="BH21" s="591"/>
      <c r="BI21" s="591"/>
      <c r="BJ21" s="591"/>
      <c r="BK21" s="591"/>
      <c r="BL21" s="591"/>
      <c r="BM21" s="591"/>
      <c r="BN21" s="592"/>
      <c r="BO21" s="643">
        <v>1</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5558</v>
      </c>
      <c r="S22" s="591"/>
      <c r="T22" s="591"/>
      <c r="U22" s="591"/>
      <c r="V22" s="591"/>
      <c r="W22" s="591"/>
      <c r="X22" s="591"/>
      <c r="Y22" s="592"/>
      <c r="Z22" s="643">
        <v>0.2</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28692</v>
      </c>
      <c r="S23" s="591"/>
      <c r="T23" s="591"/>
      <c r="U23" s="591"/>
      <c r="V23" s="591"/>
      <c r="W23" s="591"/>
      <c r="X23" s="591"/>
      <c r="Y23" s="592"/>
      <c r="Z23" s="643">
        <v>0.8</v>
      </c>
      <c r="AA23" s="643"/>
      <c r="AB23" s="643"/>
      <c r="AC23" s="643"/>
      <c r="AD23" s="644" t="s">
        <v>113</v>
      </c>
      <c r="AE23" s="644"/>
      <c r="AF23" s="644"/>
      <c r="AG23" s="644"/>
      <c r="AH23" s="644"/>
      <c r="AI23" s="644"/>
      <c r="AJ23" s="644"/>
      <c r="AK23" s="644"/>
      <c r="AL23" s="613" t="s">
        <v>113</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8202</v>
      </c>
      <c r="S24" s="591"/>
      <c r="T24" s="591"/>
      <c r="U24" s="591"/>
      <c r="V24" s="591"/>
      <c r="W24" s="591"/>
      <c r="X24" s="591"/>
      <c r="Y24" s="592"/>
      <c r="Z24" s="643">
        <v>0.2</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763195</v>
      </c>
      <c r="CS24" s="641"/>
      <c r="CT24" s="641"/>
      <c r="CU24" s="641"/>
      <c r="CV24" s="641"/>
      <c r="CW24" s="641"/>
      <c r="CX24" s="641"/>
      <c r="CY24" s="688"/>
      <c r="CZ24" s="692">
        <v>21.5</v>
      </c>
      <c r="DA24" s="693"/>
      <c r="DB24" s="693"/>
      <c r="DC24" s="694"/>
      <c r="DD24" s="687">
        <v>522500</v>
      </c>
      <c r="DE24" s="641"/>
      <c r="DF24" s="641"/>
      <c r="DG24" s="641"/>
      <c r="DH24" s="641"/>
      <c r="DI24" s="641"/>
      <c r="DJ24" s="641"/>
      <c r="DK24" s="688"/>
      <c r="DL24" s="687">
        <v>515395</v>
      </c>
      <c r="DM24" s="641"/>
      <c r="DN24" s="641"/>
      <c r="DO24" s="641"/>
      <c r="DP24" s="641"/>
      <c r="DQ24" s="641"/>
      <c r="DR24" s="641"/>
      <c r="DS24" s="641"/>
      <c r="DT24" s="641"/>
      <c r="DU24" s="641"/>
      <c r="DV24" s="688"/>
      <c r="DW24" s="689">
        <v>35.200000000000003</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99948</v>
      </c>
      <c r="S25" s="591"/>
      <c r="T25" s="591"/>
      <c r="U25" s="591"/>
      <c r="V25" s="591"/>
      <c r="W25" s="591"/>
      <c r="X25" s="591"/>
      <c r="Y25" s="592"/>
      <c r="Z25" s="643">
        <v>2.7</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449532</v>
      </c>
      <c r="CS25" s="609"/>
      <c r="CT25" s="609"/>
      <c r="CU25" s="609"/>
      <c r="CV25" s="609"/>
      <c r="CW25" s="609"/>
      <c r="CX25" s="609"/>
      <c r="CY25" s="610"/>
      <c r="CZ25" s="593">
        <v>12.7</v>
      </c>
      <c r="DA25" s="611"/>
      <c r="DB25" s="611"/>
      <c r="DC25" s="612"/>
      <c r="DD25" s="596">
        <v>394456</v>
      </c>
      <c r="DE25" s="609"/>
      <c r="DF25" s="609"/>
      <c r="DG25" s="609"/>
      <c r="DH25" s="609"/>
      <c r="DI25" s="609"/>
      <c r="DJ25" s="609"/>
      <c r="DK25" s="610"/>
      <c r="DL25" s="596">
        <v>387351</v>
      </c>
      <c r="DM25" s="609"/>
      <c r="DN25" s="609"/>
      <c r="DO25" s="609"/>
      <c r="DP25" s="609"/>
      <c r="DQ25" s="609"/>
      <c r="DR25" s="609"/>
      <c r="DS25" s="609"/>
      <c r="DT25" s="609"/>
      <c r="DU25" s="609"/>
      <c r="DV25" s="610"/>
      <c r="DW25" s="613">
        <v>26.4</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250488</v>
      </c>
      <c r="CS26" s="591"/>
      <c r="CT26" s="591"/>
      <c r="CU26" s="591"/>
      <c r="CV26" s="591"/>
      <c r="CW26" s="591"/>
      <c r="CX26" s="591"/>
      <c r="CY26" s="592"/>
      <c r="CZ26" s="593">
        <v>7.1</v>
      </c>
      <c r="DA26" s="611"/>
      <c r="DB26" s="611"/>
      <c r="DC26" s="612"/>
      <c r="DD26" s="596">
        <v>206622</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1445750</v>
      </c>
      <c r="S27" s="591"/>
      <c r="T27" s="591"/>
      <c r="U27" s="591"/>
      <c r="V27" s="591"/>
      <c r="W27" s="591"/>
      <c r="X27" s="591"/>
      <c r="Y27" s="592"/>
      <c r="Z27" s="643">
        <v>39.1</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203213</v>
      </c>
      <c r="BH27" s="591"/>
      <c r="BI27" s="591"/>
      <c r="BJ27" s="591"/>
      <c r="BK27" s="591"/>
      <c r="BL27" s="591"/>
      <c r="BM27" s="591"/>
      <c r="BN27" s="592"/>
      <c r="BO27" s="643">
        <v>100</v>
      </c>
      <c r="BP27" s="643"/>
      <c r="BQ27" s="643"/>
      <c r="BR27" s="643"/>
      <c r="BS27" s="596">
        <v>430</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223081</v>
      </c>
      <c r="CS27" s="609"/>
      <c r="CT27" s="609"/>
      <c r="CU27" s="609"/>
      <c r="CV27" s="609"/>
      <c r="CW27" s="609"/>
      <c r="CX27" s="609"/>
      <c r="CY27" s="610"/>
      <c r="CZ27" s="593">
        <v>6.3</v>
      </c>
      <c r="DA27" s="611"/>
      <c r="DB27" s="611"/>
      <c r="DC27" s="612"/>
      <c r="DD27" s="596">
        <v>40405</v>
      </c>
      <c r="DE27" s="609"/>
      <c r="DF27" s="609"/>
      <c r="DG27" s="609"/>
      <c r="DH27" s="609"/>
      <c r="DI27" s="609"/>
      <c r="DJ27" s="609"/>
      <c r="DK27" s="610"/>
      <c r="DL27" s="596">
        <v>40405</v>
      </c>
      <c r="DM27" s="609"/>
      <c r="DN27" s="609"/>
      <c r="DO27" s="609"/>
      <c r="DP27" s="609"/>
      <c r="DQ27" s="609"/>
      <c r="DR27" s="609"/>
      <c r="DS27" s="609"/>
      <c r="DT27" s="609"/>
      <c r="DU27" s="609"/>
      <c r="DV27" s="610"/>
      <c r="DW27" s="613">
        <v>2.8</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13693</v>
      </c>
      <c r="S28" s="591"/>
      <c r="T28" s="591"/>
      <c r="U28" s="591"/>
      <c r="V28" s="591"/>
      <c r="W28" s="591"/>
      <c r="X28" s="591"/>
      <c r="Y28" s="592"/>
      <c r="Z28" s="643">
        <v>0.4</v>
      </c>
      <c r="AA28" s="643"/>
      <c r="AB28" s="643"/>
      <c r="AC28" s="643"/>
      <c r="AD28" s="644">
        <v>883</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90582</v>
      </c>
      <c r="CS28" s="591"/>
      <c r="CT28" s="591"/>
      <c r="CU28" s="591"/>
      <c r="CV28" s="591"/>
      <c r="CW28" s="591"/>
      <c r="CX28" s="591"/>
      <c r="CY28" s="592"/>
      <c r="CZ28" s="593">
        <v>2.6</v>
      </c>
      <c r="DA28" s="611"/>
      <c r="DB28" s="611"/>
      <c r="DC28" s="612"/>
      <c r="DD28" s="596">
        <v>87639</v>
      </c>
      <c r="DE28" s="591"/>
      <c r="DF28" s="591"/>
      <c r="DG28" s="591"/>
      <c r="DH28" s="591"/>
      <c r="DI28" s="591"/>
      <c r="DJ28" s="591"/>
      <c r="DK28" s="592"/>
      <c r="DL28" s="596">
        <v>87639</v>
      </c>
      <c r="DM28" s="591"/>
      <c r="DN28" s="591"/>
      <c r="DO28" s="591"/>
      <c r="DP28" s="591"/>
      <c r="DQ28" s="591"/>
      <c r="DR28" s="591"/>
      <c r="DS28" s="591"/>
      <c r="DT28" s="591"/>
      <c r="DU28" s="591"/>
      <c r="DV28" s="592"/>
      <c r="DW28" s="613">
        <v>6</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5304</v>
      </c>
      <c r="S29" s="591"/>
      <c r="T29" s="591"/>
      <c r="U29" s="591"/>
      <c r="V29" s="591"/>
      <c r="W29" s="591"/>
      <c r="X29" s="591"/>
      <c r="Y29" s="592"/>
      <c r="Z29" s="643">
        <v>0.1</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90582</v>
      </c>
      <c r="CS29" s="609"/>
      <c r="CT29" s="609"/>
      <c r="CU29" s="609"/>
      <c r="CV29" s="609"/>
      <c r="CW29" s="609"/>
      <c r="CX29" s="609"/>
      <c r="CY29" s="610"/>
      <c r="CZ29" s="593">
        <v>2.6</v>
      </c>
      <c r="DA29" s="611"/>
      <c r="DB29" s="611"/>
      <c r="DC29" s="612"/>
      <c r="DD29" s="596">
        <v>87639</v>
      </c>
      <c r="DE29" s="609"/>
      <c r="DF29" s="609"/>
      <c r="DG29" s="609"/>
      <c r="DH29" s="609"/>
      <c r="DI29" s="609"/>
      <c r="DJ29" s="609"/>
      <c r="DK29" s="610"/>
      <c r="DL29" s="596">
        <v>87639</v>
      </c>
      <c r="DM29" s="609"/>
      <c r="DN29" s="609"/>
      <c r="DO29" s="609"/>
      <c r="DP29" s="609"/>
      <c r="DQ29" s="609"/>
      <c r="DR29" s="609"/>
      <c r="DS29" s="609"/>
      <c r="DT29" s="609"/>
      <c r="DU29" s="609"/>
      <c r="DV29" s="610"/>
      <c r="DW29" s="613">
        <v>6</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242050</v>
      </c>
      <c r="S30" s="591"/>
      <c r="T30" s="591"/>
      <c r="U30" s="591"/>
      <c r="V30" s="591"/>
      <c r="W30" s="591"/>
      <c r="X30" s="591"/>
      <c r="Y30" s="592"/>
      <c r="Z30" s="643">
        <v>6.6</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99.7</v>
      </c>
      <c r="BH30" s="657"/>
      <c r="BI30" s="657"/>
      <c r="BJ30" s="657"/>
      <c r="BK30" s="657"/>
      <c r="BL30" s="657"/>
      <c r="BM30" s="658">
        <v>98</v>
      </c>
      <c r="BN30" s="657"/>
      <c r="BO30" s="657"/>
      <c r="BP30" s="657"/>
      <c r="BQ30" s="659"/>
      <c r="BR30" s="656">
        <v>99.4</v>
      </c>
      <c r="BS30" s="657"/>
      <c r="BT30" s="657"/>
      <c r="BU30" s="657"/>
      <c r="BV30" s="657"/>
      <c r="BW30" s="657"/>
      <c r="BX30" s="658">
        <v>97.9</v>
      </c>
      <c r="BY30" s="657"/>
      <c r="BZ30" s="657"/>
      <c r="CA30" s="657"/>
      <c r="CB30" s="659"/>
      <c r="CD30" s="662"/>
      <c r="CE30" s="663"/>
      <c r="CF30" s="627" t="s">
        <v>293</v>
      </c>
      <c r="CG30" s="624"/>
      <c r="CH30" s="624"/>
      <c r="CI30" s="624"/>
      <c r="CJ30" s="624"/>
      <c r="CK30" s="624"/>
      <c r="CL30" s="624"/>
      <c r="CM30" s="624"/>
      <c r="CN30" s="624"/>
      <c r="CO30" s="624"/>
      <c r="CP30" s="624"/>
      <c r="CQ30" s="625"/>
      <c r="CR30" s="590">
        <v>81977</v>
      </c>
      <c r="CS30" s="591"/>
      <c r="CT30" s="591"/>
      <c r="CU30" s="591"/>
      <c r="CV30" s="591"/>
      <c r="CW30" s="591"/>
      <c r="CX30" s="591"/>
      <c r="CY30" s="592"/>
      <c r="CZ30" s="593">
        <v>2.2999999999999998</v>
      </c>
      <c r="DA30" s="611"/>
      <c r="DB30" s="611"/>
      <c r="DC30" s="612"/>
      <c r="DD30" s="596">
        <v>79078</v>
      </c>
      <c r="DE30" s="591"/>
      <c r="DF30" s="591"/>
      <c r="DG30" s="591"/>
      <c r="DH30" s="591"/>
      <c r="DI30" s="591"/>
      <c r="DJ30" s="591"/>
      <c r="DK30" s="592"/>
      <c r="DL30" s="596">
        <v>79078</v>
      </c>
      <c r="DM30" s="591"/>
      <c r="DN30" s="591"/>
      <c r="DO30" s="591"/>
      <c r="DP30" s="591"/>
      <c r="DQ30" s="591"/>
      <c r="DR30" s="591"/>
      <c r="DS30" s="591"/>
      <c r="DT30" s="591"/>
      <c r="DU30" s="591"/>
      <c r="DV30" s="592"/>
      <c r="DW30" s="613">
        <v>5.4</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140513</v>
      </c>
      <c r="S31" s="591"/>
      <c r="T31" s="591"/>
      <c r="U31" s="591"/>
      <c r="V31" s="591"/>
      <c r="W31" s="591"/>
      <c r="X31" s="591"/>
      <c r="Y31" s="592"/>
      <c r="Z31" s="643">
        <v>3.8</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99.8</v>
      </c>
      <c r="BH31" s="609"/>
      <c r="BI31" s="609"/>
      <c r="BJ31" s="609"/>
      <c r="BK31" s="609"/>
      <c r="BL31" s="609"/>
      <c r="BM31" s="645">
        <v>98.6</v>
      </c>
      <c r="BN31" s="655"/>
      <c r="BO31" s="655"/>
      <c r="BP31" s="655"/>
      <c r="BQ31" s="619"/>
      <c r="BR31" s="654">
        <v>99.4</v>
      </c>
      <c r="BS31" s="609"/>
      <c r="BT31" s="609"/>
      <c r="BU31" s="609"/>
      <c r="BV31" s="609"/>
      <c r="BW31" s="609"/>
      <c r="BX31" s="645">
        <v>98.4</v>
      </c>
      <c r="BY31" s="655"/>
      <c r="BZ31" s="655"/>
      <c r="CA31" s="655"/>
      <c r="CB31" s="619"/>
      <c r="CD31" s="662"/>
      <c r="CE31" s="663"/>
      <c r="CF31" s="627" t="s">
        <v>297</v>
      </c>
      <c r="CG31" s="624"/>
      <c r="CH31" s="624"/>
      <c r="CI31" s="624"/>
      <c r="CJ31" s="624"/>
      <c r="CK31" s="624"/>
      <c r="CL31" s="624"/>
      <c r="CM31" s="624"/>
      <c r="CN31" s="624"/>
      <c r="CO31" s="624"/>
      <c r="CP31" s="624"/>
      <c r="CQ31" s="625"/>
      <c r="CR31" s="590">
        <v>8605</v>
      </c>
      <c r="CS31" s="609"/>
      <c r="CT31" s="609"/>
      <c r="CU31" s="609"/>
      <c r="CV31" s="609"/>
      <c r="CW31" s="609"/>
      <c r="CX31" s="609"/>
      <c r="CY31" s="610"/>
      <c r="CZ31" s="593">
        <v>0.2</v>
      </c>
      <c r="DA31" s="611"/>
      <c r="DB31" s="611"/>
      <c r="DC31" s="612"/>
      <c r="DD31" s="596">
        <v>8561</v>
      </c>
      <c r="DE31" s="609"/>
      <c r="DF31" s="609"/>
      <c r="DG31" s="609"/>
      <c r="DH31" s="609"/>
      <c r="DI31" s="609"/>
      <c r="DJ31" s="609"/>
      <c r="DK31" s="610"/>
      <c r="DL31" s="596">
        <v>8561</v>
      </c>
      <c r="DM31" s="609"/>
      <c r="DN31" s="609"/>
      <c r="DO31" s="609"/>
      <c r="DP31" s="609"/>
      <c r="DQ31" s="609"/>
      <c r="DR31" s="609"/>
      <c r="DS31" s="609"/>
      <c r="DT31" s="609"/>
      <c r="DU31" s="609"/>
      <c r="DV31" s="610"/>
      <c r="DW31" s="613">
        <v>0.6</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25676</v>
      </c>
      <c r="S32" s="591"/>
      <c r="T32" s="591"/>
      <c r="U32" s="591"/>
      <c r="V32" s="591"/>
      <c r="W32" s="591"/>
      <c r="X32" s="591"/>
      <c r="Y32" s="592"/>
      <c r="Z32" s="643">
        <v>0.7</v>
      </c>
      <c r="AA32" s="643"/>
      <c r="AB32" s="643"/>
      <c r="AC32" s="643"/>
      <c r="AD32" s="644">
        <v>318</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99.6</v>
      </c>
      <c r="BH32" s="575"/>
      <c r="BI32" s="575"/>
      <c r="BJ32" s="575"/>
      <c r="BK32" s="575"/>
      <c r="BL32" s="575"/>
      <c r="BM32" s="638">
        <v>97.2</v>
      </c>
      <c r="BN32" s="575"/>
      <c r="BO32" s="575"/>
      <c r="BP32" s="575"/>
      <c r="BQ32" s="632"/>
      <c r="BR32" s="653">
        <v>99.4</v>
      </c>
      <c r="BS32" s="575"/>
      <c r="BT32" s="575"/>
      <c r="BU32" s="575"/>
      <c r="BV32" s="575"/>
      <c r="BW32" s="575"/>
      <c r="BX32" s="638">
        <v>97.2</v>
      </c>
      <c r="BY32" s="575"/>
      <c r="BZ32" s="575"/>
      <c r="CA32" s="575"/>
      <c r="CB32" s="632"/>
      <c r="CD32" s="664"/>
      <c r="CE32" s="665"/>
      <c r="CF32" s="627" t="s">
        <v>300</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56068</v>
      </c>
      <c r="S33" s="591"/>
      <c r="T33" s="591"/>
      <c r="U33" s="591"/>
      <c r="V33" s="591"/>
      <c r="W33" s="591"/>
      <c r="X33" s="591"/>
      <c r="Y33" s="592"/>
      <c r="Z33" s="643">
        <v>1.5</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2199240</v>
      </c>
      <c r="CS33" s="609"/>
      <c r="CT33" s="609"/>
      <c r="CU33" s="609"/>
      <c r="CV33" s="609"/>
      <c r="CW33" s="609"/>
      <c r="CX33" s="609"/>
      <c r="CY33" s="610"/>
      <c r="CZ33" s="593">
        <v>62</v>
      </c>
      <c r="DA33" s="611"/>
      <c r="DB33" s="611"/>
      <c r="DC33" s="612"/>
      <c r="DD33" s="596">
        <v>1129773</v>
      </c>
      <c r="DE33" s="609"/>
      <c r="DF33" s="609"/>
      <c r="DG33" s="609"/>
      <c r="DH33" s="609"/>
      <c r="DI33" s="609"/>
      <c r="DJ33" s="609"/>
      <c r="DK33" s="610"/>
      <c r="DL33" s="596">
        <v>599879</v>
      </c>
      <c r="DM33" s="609"/>
      <c r="DN33" s="609"/>
      <c r="DO33" s="609"/>
      <c r="DP33" s="609"/>
      <c r="DQ33" s="609"/>
      <c r="DR33" s="609"/>
      <c r="DS33" s="609"/>
      <c r="DT33" s="609"/>
      <c r="DU33" s="609"/>
      <c r="DV33" s="610"/>
      <c r="DW33" s="613">
        <v>40.9</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863449</v>
      </c>
      <c r="CS34" s="591"/>
      <c r="CT34" s="591"/>
      <c r="CU34" s="591"/>
      <c r="CV34" s="591"/>
      <c r="CW34" s="591"/>
      <c r="CX34" s="591"/>
      <c r="CY34" s="592"/>
      <c r="CZ34" s="593">
        <v>24.4</v>
      </c>
      <c r="DA34" s="611"/>
      <c r="DB34" s="611"/>
      <c r="DC34" s="612"/>
      <c r="DD34" s="596">
        <v>486888</v>
      </c>
      <c r="DE34" s="591"/>
      <c r="DF34" s="591"/>
      <c r="DG34" s="591"/>
      <c r="DH34" s="591"/>
      <c r="DI34" s="591"/>
      <c r="DJ34" s="591"/>
      <c r="DK34" s="592"/>
      <c r="DL34" s="596">
        <v>304272</v>
      </c>
      <c r="DM34" s="591"/>
      <c r="DN34" s="591"/>
      <c r="DO34" s="591"/>
      <c r="DP34" s="591"/>
      <c r="DQ34" s="591"/>
      <c r="DR34" s="591"/>
      <c r="DS34" s="591"/>
      <c r="DT34" s="591"/>
      <c r="DU34" s="591"/>
      <c r="DV34" s="592"/>
      <c r="DW34" s="613">
        <v>20.8</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56068</v>
      </c>
      <c r="S35" s="591"/>
      <c r="T35" s="591"/>
      <c r="U35" s="591"/>
      <c r="V35" s="591"/>
      <c r="W35" s="591"/>
      <c r="X35" s="591"/>
      <c r="Y35" s="592"/>
      <c r="Z35" s="643">
        <v>1.5</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755325</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31771</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44199</v>
      </c>
      <c r="CS35" s="609"/>
      <c r="CT35" s="609"/>
      <c r="CU35" s="609"/>
      <c r="CV35" s="609"/>
      <c r="CW35" s="609"/>
      <c r="CX35" s="609"/>
      <c r="CY35" s="610"/>
      <c r="CZ35" s="593">
        <v>1.2</v>
      </c>
      <c r="DA35" s="611"/>
      <c r="DB35" s="611"/>
      <c r="DC35" s="612"/>
      <c r="DD35" s="596">
        <v>26699</v>
      </c>
      <c r="DE35" s="609"/>
      <c r="DF35" s="609"/>
      <c r="DG35" s="609"/>
      <c r="DH35" s="609"/>
      <c r="DI35" s="609"/>
      <c r="DJ35" s="609"/>
      <c r="DK35" s="610"/>
      <c r="DL35" s="596">
        <v>26699</v>
      </c>
      <c r="DM35" s="609"/>
      <c r="DN35" s="609"/>
      <c r="DO35" s="609"/>
      <c r="DP35" s="609"/>
      <c r="DQ35" s="609"/>
      <c r="DR35" s="609"/>
      <c r="DS35" s="609"/>
      <c r="DT35" s="609"/>
      <c r="DU35" s="609"/>
      <c r="DV35" s="610"/>
      <c r="DW35" s="613">
        <v>1.8</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3694275</v>
      </c>
      <c r="S36" s="631"/>
      <c r="T36" s="631"/>
      <c r="U36" s="631"/>
      <c r="V36" s="631"/>
      <c r="W36" s="631"/>
      <c r="X36" s="631"/>
      <c r="Y36" s="634"/>
      <c r="Z36" s="635">
        <v>100</v>
      </c>
      <c r="AA36" s="635"/>
      <c r="AB36" s="635"/>
      <c r="AC36" s="635"/>
      <c r="AD36" s="636">
        <v>1410022</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307309</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-23297</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432017</v>
      </c>
      <c r="CS36" s="591"/>
      <c r="CT36" s="591"/>
      <c r="CU36" s="591"/>
      <c r="CV36" s="591"/>
      <c r="CW36" s="591"/>
      <c r="CX36" s="591"/>
      <c r="CY36" s="592"/>
      <c r="CZ36" s="593">
        <v>12.2</v>
      </c>
      <c r="DA36" s="611"/>
      <c r="DB36" s="611"/>
      <c r="DC36" s="612"/>
      <c r="DD36" s="596">
        <v>186879</v>
      </c>
      <c r="DE36" s="591"/>
      <c r="DF36" s="591"/>
      <c r="DG36" s="591"/>
      <c r="DH36" s="591"/>
      <c r="DI36" s="591"/>
      <c r="DJ36" s="591"/>
      <c r="DK36" s="592"/>
      <c r="DL36" s="596">
        <v>146923</v>
      </c>
      <c r="DM36" s="591"/>
      <c r="DN36" s="591"/>
      <c r="DO36" s="591"/>
      <c r="DP36" s="591"/>
      <c r="DQ36" s="591"/>
      <c r="DR36" s="591"/>
      <c r="DS36" s="591"/>
      <c r="DT36" s="591"/>
      <c r="DU36" s="591"/>
      <c r="DV36" s="592"/>
      <c r="DW36" s="613">
        <v>10</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72216</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463</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63143</v>
      </c>
      <c r="CS37" s="609"/>
      <c r="CT37" s="609"/>
      <c r="CU37" s="609"/>
      <c r="CV37" s="609"/>
      <c r="CW37" s="609"/>
      <c r="CX37" s="609"/>
      <c r="CY37" s="610"/>
      <c r="CZ37" s="593">
        <v>1.8</v>
      </c>
      <c r="DA37" s="611"/>
      <c r="DB37" s="611"/>
      <c r="DC37" s="612"/>
      <c r="DD37" s="596">
        <v>18643</v>
      </c>
      <c r="DE37" s="609"/>
      <c r="DF37" s="609"/>
      <c r="DG37" s="609"/>
      <c r="DH37" s="609"/>
      <c r="DI37" s="609"/>
      <c r="DJ37" s="609"/>
      <c r="DK37" s="610"/>
      <c r="DL37" s="596">
        <v>16713</v>
      </c>
      <c r="DM37" s="609"/>
      <c r="DN37" s="609"/>
      <c r="DO37" s="609"/>
      <c r="DP37" s="609"/>
      <c r="DQ37" s="609"/>
      <c r="DR37" s="609"/>
      <c r="DS37" s="609"/>
      <c r="DT37" s="609"/>
      <c r="DU37" s="609"/>
      <c r="DV37" s="610"/>
      <c r="DW37" s="613">
        <v>1.1000000000000001</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62366</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722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692959</v>
      </c>
      <c r="CS38" s="591"/>
      <c r="CT38" s="591"/>
      <c r="CU38" s="591"/>
      <c r="CV38" s="591"/>
      <c r="CW38" s="591"/>
      <c r="CX38" s="591"/>
      <c r="CY38" s="592"/>
      <c r="CZ38" s="593">
        <v>19.5</v>
      </c>
      <c r="DA38" s="611"/>
      <c r="DB38" s="611"/>
      <c r="DC38" s="612"/>
      <c r="DD38" s="596">
        <v>269307</v>
      </c>
      <c r="DE38" s="591"/>
      <c r="DF38" s="591"/>
      <c r="DG38" s="591"/>
      <c r="DH38" s="591"/>
      <c r="DI38" s="591"/>
      <c r="DJ38" s="591"/>
      <c r="DK38" s="592"/>
      <c r="DL38" s="596">
        <v>121985</v>
      </c>
      <c r="DM38" s="591"/>
      <c r="DN38" s="591"/>
      <c r="DO38" s="591"/>
      <c r="DP38" s="591"/>
      <c r="DQ38" s="591"/>
      <c r="DR38" s="591"/>
      <c r="DS38" s="591"/>
      <c r="DT38" s="591"/>
      <c r="DU38" s="591"/>
      <c r="DV38" s="592"/>
      <c r="DW38" s="613">
        <v>8.3000000000000007</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v>24288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63</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166616</v>
      </c>
      <c r="CS39" s="609"/>
      <c r="CT39" s="609"/>
      <c r="CU39" s="609"/>
      <c r="CV39" s="609"/>
      <c r="CW39" s="609"/>
      <c r="CX39" s="609"/>
      <c r="CY39" s="610"/>
      <c r="CZ39" s="593">
        <v>4.7</v>
      </c>
      <c r="DA39" s="611"/>
      <c r="DB39" s="611"/>
      <c r="DC39" s="612"/>
      <c r="DD39" s="596">
        <v>160000</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96967</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113</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t="s">
        <v>325</v>
      </c>
      <c r="CS40" s="591"/>
      <c r="CT40" s="591"/>
      <c r="CU40" s="591"/>
      <c r="CV40" s="591"/>
      <c r="CW40" s="591"/>
      <c r="CX40" s="591"/>
      <c r="CY40" s="592"/>
      <c r="CZ40" s="593" t="s">
        <v>325</v>
      </c>
      <c r="DA40" s="611"/>
      <c r="DB40" s="611"/>
      <c r="DC40" s="612"/>
      <c r="DD40" s="596" t="s">
        <v>325</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192179</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301</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582352</v>
      </c>
      <c r="CS42" s="591"/>
      <c r="CT42" s="591"/>
      <c r="CU42" s="591"/>
      <c r="CV42" s="591"/>
      <c r="CW42" s="591"/>
      <c r="CX42" s="591"/>
      <c r="CY42" s="592"/>
      <c r="CZ42" s="593">
        <v>16.399999999999999</v>
      </c>
      <c r="DA42" s="594"/>
      <c r="DB42" s="594"/>
      <c r="DC42" s="595"/>
      <c r="DD42" s="596">
        <v>287010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11755</v>
      </c>
      <c r="CS43" s="609"/>
      <c r="CT43" s="609"/>
      <c r="CU43" s="609"/>
      <c r="CV43" s="609"/>
      <c r="CW43" s="609"/>
      <c r="CX43" s="609"/>
      <c r="CY43" s="610"/>
      <c r="CZ43" s="593">
        <v>0.3</v>
      </c>
      <c r="DA43" s="611"/>
      <c r="DB43" s="611"/>
      <c r="DC43" s="612"/>
      <c r="DD43" s="596">
        <v>11755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564527</v>
      </c>
      <c r="CS44" s="591"/>
      <c r="CT44" s="591"/>
      <c r="CU44" s="591"/>
      <c r="CV44" s="591"/>
      <c r="CW44" s="591"/>
      <c r="CX44" s="591"/>
      <c r="CY44" s="592"/>
      <c r="CZ44" s="593">
        <v>15.9</v>
      </c>
      <c r="DA44" s="594"/>
      <c r="DB44" s="594"/>
      <c r="DC44" s="595"/>
      <c r="DD44" s="596">
        <v>275985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19732</v>
      </c>
      <c r="CS45" s="609"/>
      <c r="CT45" s="609"/>
      <c r="CU45" s="609"/>
      <c r="CV45" s="609"/>
      <c r="CW45" s="609"/>
      <c r="CX45" s="609"/>
      <c r="CY45" s="610"/>
      <c r="CZ45" s="593">
        <v>0.6</v>
      </c>
      <c r="DA45" s="611"/>
      <c r="DB45" s="611"/>
      <c r="DC45" s="612"/>
      <c r="DD45" s="596">
        <v>6006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544795</v>
      </c>
      <c r="CS46" s="591"/>
      <c r="CT46" s="591"/>
      <c r="CU46" s="591"/>
      <c r="CV46" s="591"/>
      <c r="CW46" s="591"/>
      <c r="CX46" s="591"/>
      <c r="CY46" s="592"/>
      <c r="CZ46" s="593">
        <v>15.4</v>
      </c>
      <c r="DA46" s="594"/>
      <c r="DB46" s="594"/>
      <c r="DC46" s="595"/>
      <c r="DD46" s="596">
        <v>269979</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17825</v>
      </c>
      <c r="CS47" s="609"/>
      <c r="CT47" s="609"/>
      <c r="CU47" s="609"/>
      <c r="CV47" s="609"/>
      <c r="CW47" s="609"/>
      <c r="CX47" s="609"/>
      <c r="CY47" s="610"/>
      <c r="CZ47" s="593">
        <v>0.5</v>
      </c>
      <c r="DA47" s="611"/>
      <c r="DB47" s="611"/>
      <c r="DC47" s="612"/>
      <c r="DD47" s="596">
        <v>11025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3544787</v>
      </c>
      <c r="CS49" s="575"/>
      <c r="CT49" s="575"/>
      <c r="CU49" s="575"/>
      <c r="CV49" s="575"/>
      <c r="CW49" s="575"/>
      <c r="CX49" s="575"/>
      <c r="CY49" s="576"/>
      <c r="CZ49" s="577">
        <v>100</v>
      </c>
      <c r="DA49" s="578"/>
      <c r="DB49" s="578"/>
      <c r="DC49" s="579"/>
      <c r="DD49" s="580">
        <v>1939283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3683</v>
      </c>
      <c r="R7" s="1104"/>
      <c r="S7" s="1104"/>
      <c r="T7" s="1104"/>
      <c r="U7" s="1104"/>
      <c r="V7" s="1104">
        <v>3540</v>
      </c>
      <c r="W7" s="1104"/>
      <c r="X7" s="1104"/>
      <c r="Y7" s="1104"/>
      <c r="Z7" s="1104"/>
      <c r="AA7" s="1104">
        <v>143</v>
      </c>
      <c r="AB7" s="1104"/>
      <c r="AC7" s="1104"/>
      <c r="AD7" s="1104"/>
      <c r="AE7" s="1105"/>
      <c r="AF7" s="1106">
        <v>123</v>
      </c>
      <c r="AG7" s="1107"/>
      <c r="AH7" s="1107"/>
      <c r="AI7" s="1107"/>
      <c r="AJ7" s="1108"/>
      <c r="AK7" s="1090">
        <v>70</v>
      </c>
      <c r="AL7" s="1091"/>
      <c r="AM7" s="1091"/>
      <c r="AN7" s="1091"/>
      <c r="AO7" s="1091"/>
      <c r="AP7" s="1091">
        <v>1100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545</v>
      </c>
      <c r="BT7" s="1095"/>
      <c r="BU7" s="1095"/>
      <c r="BV7" s="1095"/>
      <c r="BW7" s="1095"/>
      <c r="BX7" s="1095"/>
      <c r="BY7" s="1095"/>
      <c r="BZ7" s="1095"/>
      <c r="CA7" s="1095"/>
      <c r="CB7" s="1095"/>
      <c r="CC7" s="1095"/>
      <c r="CD7" s="1095"/>
      <c r="CE7" s="1095"/>
      <c r="CF7" s="1095"/>
      <c r="CG7" s="1096"/>
      <c r="CH7" s="1087">
        <v>-9</v>
      </c>
      <c r="CI7" s="1088"/>
      <c r="CJ7" s="1088"/>
      <c r="CK7" s="1088"/>
      <c r="CL7" s="1089"/>
      <c r="CM7" s="1087">
        <v>87</v>
      </c>
      <c r="CN7" s="1088"/>
      <c r="CO7" s="1088"/>
      <c r="CP7" s="1088"/>
      <c r="CQ7" s="1089"/>
      <c r="CR7" s="1087">
        <v>95</v>
      </c>
      <c r="CS7" s="1088"/>
      <c r="CT7" s="1088"/>
      <c r="CU7" s="1088"/>
      <c r="CV7" s="1089"/>
      <c r="CW7" s="1087" t="s">
        <v>546</v>
      </c>
      <c r="CX7" s="1088"/>
      <c r="CY7" s="1088"/>
      <c r="CZ7" s="1088"/>
      <c r="DA7" s="1089"/>
      <c r="DB7" s="1087" t="s">
        <v>546</v>
      </c>
      <c r="DC7" s="1088"/>
      <c r="DD7" s="1088"/>
      <c r="DE7" s="1088"/>
      <c r="DF7" s="1089"/>
      <c r="DG7" s="1087" t="s">
        <v>546</v>
      </c>
      <c r="DH7" s="1088"/>
      <c r="DI7" s="1088"/>
      <c r="DJ7" s="1088"/>
      <c r="DK7" s="1089"/>
      <c r="DL7" s="1087" t="s">
        <v>546</v>
      </c>
      <c r="DM7" s="1088"/>
      <c r="DN7" s="1088"/>
      <c r="DO7" s="1088"/>
      <c r="DP7" s="1089"/>
      <c r="DQ7" s="1087" t="s">
        <v>546</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132</v>
      </c>
      <c r="R8" s="1043"/>
      <c r="S8" s="1043"/>
      <c r="T8" s="1043"/>
      <c r="U8" s="1043"/>
      <c r="V8" s="1043">
        <v>126</v>
      </c>
      <c r="W8" s="1043"/>
      <c r="X8" s="1043"/>
      <c r="Y8" s="1043"/>
      <c r="Z8" s="1043"/>
      <c r="AA8" s="1043">
        <v>6</v>
      </c>
      <c r="AB8" s="1043"/>
      <c r="AC8" s="1043"/>
      <c r="AD8" s="1043"/>
      <c r="AE8" s="1044"/>
      <c r="AF8" s="1018">
        <v>6</v>
      </c>
      <c r="AG8" s="1019"/>
      <c r="AH8" s="1019"/>
      <c r="AI8" s="1019"/>
      <c r="AJ8" s="1020"/>
      <c r="AK8" s="1085" t="s">
        <v>543</v>
      </c>
      <c r="AL8" s="1086"/>
      <c r="AM8" s="1086"/>
      <c r="AN8" s="1086"/>
      <c r="AO8" s="1086"/>
      <c r="AP8" s="1086" t="s">
        <v>543</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129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674</v>
      </c>
      <c r="R28" s="1053"/>
      <c r="S28" s="1053"/>
      <c r="T28" s="1053"/>
      <c r="U28" s="1053"/>
      <c r="V28" s="1053">
        <v>626</v>
      </c>
      <c r="W28" s="1053"/>
      <c r="X28" s="1053"/>
      <c r="Y28" s="1053"/>
      <c r="Z28" s="1053"/>
      <c r="AA28" s="1053">
        <v>48</v>
      </c>
      <c r="AB28" s="1053"/>
      <c r="AC28" s="1053"/>
      <c r="AD28" s="1053"/>
      <c r="AE28" s="1054"/>
      <c r="AF28" s="1055">
        <v>48</v>
      </c>
      <c r="AG28" s="1053"/>
      <c r="AH28" s="1053"/>
      <c r="AI28" s="1053"/>
      <c r="AJ28" s="1056"/>
      <c r="AK28" s="1057">
        <v>110</v>
      </c>
      <c r="AL28" s="1045"/>
      <c r="AM28" s="1045"/>
      <c r="AN28" s="1045"/>
      <c r="AO28" s="1045"/>
      <c r="AP28" s="1045" t="s">
        <v>543</v>
      </c>
      <c r="AQ28" s="1045"/>
      <c r="AR28" s="1045"/>
      <c r="AS28" s="1045"/>
      <c r="AT28" s="1045"/>
      <c r="AU28" s="1045" t="s">
        <v>543</v>
      </c>
      <c r="AV28" s="1045"/>
      <c r="AW28" s="1045"/>
      <c r="AX28" s="1045"/>
      <c r="AY28" s="1045"/>
      <c r="AZ28" s="1046" t="s">
        <v>543</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540</v>
      </c>
      <c r="R29" s="1043"/>
      <c r="S29" s="1043"/>
      <c r="T29" s="1043"/>
      <c r="U29" s="1043"/>
      <c r="V29" s="1043">
        <v>530</v>
      </c>
      <c r="W29" s="1043"/>
      <c r="X29" s="1043"/>
      <c r="Y29" s="1043"/>
      <c r="Z29" s="1043"/>
      <c r="AA29" s="1043">
        <v>10</v>
      </c>
      <c r="AB29" s="1043"/>
      <c r="AC29" s="1043"/>
      <c r="AD29" s="1043"/>
      <c r="AE29" s="1044"/>
      <c r="AF29" s="1018">
        <v>10</v>
      </c>
      <c r="AG29" s="1019"/>
      <c r="AH29" s="1019"/>
      <c r="AI29" s="1019"/>
      <c r="AJ29" s="1020"/>
      <c r="AK29" s="979">
        <v>130</v>
      </c>
      <c r="AL29" s="970"/>
      <c r="AM29" s="970"/>
      <c r="AN29" s="970"/>
      <c r="AO29" s="970"/>
      <c r="AP29" s="970" t="s">
        <v>543</v>
      </c>
      <c r="AQ29" s="970"/>
      <c r="AR29" s="970"/>
      <c r="AS29" s="970"/>
      <c r="AT29" s="970"/>
      <c r="AU29" s="970" t="s">
        <v>543</v>
      </c>
      <c r="AV29" s="970"/>
      <c r="AW29" s="970"/>
      <c r="AX29" s="970"/>
      <c r="AY29" s="970"/>
      <c r="AZ29" s="1041" t="s">
        <v>543</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55</v>
      </c>
      <c r="R30" s="1043"/>
      <c r="S30" s="1043"/>
      <c r="T30" s="1043"/>
      <c r="U30" s="1043"/>
      <c r="V30" s="1043">
        <v>53</v>
      </c>
      <c r="W30" s="1043"/>
      <c r="X30" s="1043"/>
      <c r="Y30" s="1043"/>
      <c r="Z30" s="1043"/>
      <c r="AA30" s="1043">
        <v>2</v>
      </c>
      <c r="AB30" s="1043"/>
      <c r="AC30" s="1043"/>
      <c r="AD30" s="1043"/>
      <c r="AE30" s="1044"/>
      <c r="AF30" s="1018">
        <v>2</v>
      </c>
      <c r="AG30" s="1019"/>
      <c r="AH30" s="1019"/>
      <c r="AI30" s="1019"/>
      <c r="AJ30" s="1020"/>
      <c r="AK30" s="979">
        <v>27</v>
      </c>
      <c r="AL30" s="970"/>
      <c r="AM30" s="970"/>
      <c r="AN30" s="970"/>
      <c r="AO30" s="970"/>
      <c r="AP30" s="970" t="s">
        <v>543</v>
      </c>
      <c r="AQ30" s="970"/>
      <c r="AR30" s="970"/>
      <c r="AS30" s="970"/>
      <c r="AT30" s="970"/>
      <c r="AU30" s="970" t="s">
        <v>543</v>
      </c>
      <c r="AV30" s="970"/>
      <c r="AW30" s="970"/>
      <c r="AX30" s="970"/>
      <c r="AY30" s="970"/>
      <c r="AZ30" s="1041" t="s">
        <v>543</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384</v>
      </c>
      <c r="C31" s="1037"/>
      <c r="D31" s="1037"/>
      <c r="E31" s="1037"/>
      <c r="F31" s="1037"/>
      <c r="G31" s="1037"/>
      <c r="H31" s="1037"/>
      <c r="I31" s="1037"/>
      <c r="J31" s="1037"/>
      <c r="K31" s="1037"/>
      <c r="L31" s="1037"/>
      <c r="M31" s="1037"/>
      <c r="N31" s="1037"/>
      <c r="O31" s="1037"/>
      <c r="P31" s="1038"/>
      <c r="Q31" s="1042">
        <v>89</v>
      </c>
      <c r="R31" s="1043"/>
      <c r="S31" s="1043"/>
      <c r="T31" s="1043"/>
      <c r="U31" s="1043"/>
      <c r="V31" s="1043">
        <v>85</v>
      </c>
      <c r="W31" s="1043"/>
      <c r="X31" s="1043"/>
      <c r="Y31" s="1043"/>
      <c r="Z31" s="1043"/>
      <c r="AA31" s="1043">
        <v>4</v>
      </c>
      <c r="AB31" s="1043"/>
      <c r="AC31" s="1043"/>
      <c r="AD31" s="1043"/>
      <c r="AE31" s="1044"/>
      <c r="AF31" s="1018">
        <v>4</v>
      </c>
      <c r="AG31" s="1019"/>
      <c r="AH31" s="1019"/>
      <c r="AI31" s="1019"/>
      <c r="AJ31" s="1020"/>
      <c r="AK31" s="979">
        <v>59</v>
      </c>
      <c r="AL31" s="970"/>
      <c r="AM31" s="970"/>
      <c r="AN31" s="970"/>
      <c r="AO31" s="970"/>
      <c r="AP31" s="970" t="s">
        <v>543</v>
      </c>
      <c r="AQ31" s="970"/>
      <c r="AR31" s="970"/>
      <c r="AS31" s="970"/>
      <c r="AT31" s="970"/>
      <c r="AU31" s="970" t="s">
        <v>543</v>
      </c>
      <c r="AV31" s="970"/>
      <c r="AW31" s="970"/>
      <c r="AX31" s="970"/>
      <c r="AY31" s="970"/>
      <c r="AZ31" s="1041" t="s">
        <v>543</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385</v>
      </c>
      <c r="C32" s="1037"/>
      <c r="D32" s="1037"/>
      <c r="E32" s="1037"/>
      <c r="F32" s="1037"/>
      <c r="G32" s="1037"/>
      <c r="H32" s="1037"/>
      <c r="I32" s="1037"/>
      <c r="J32" s="1037"/>
      <c r="K32" s="1037"/>
      <c r="L32" s="1037"/>
      <c r="M32" s="1037"/>
      <c r="N32" s="1037"/>
      <c r="O32" s="1037"/>
      <c r="P32" s="1038"/>
      <c r="Q32" s="1042">
        <v>204</v>
      </c>
      <c r="R32" s="1043"/>
      <c r="S32" s="1043"/>
      <c r="T32" s="1043"/>
      <c r="U32" s="1043"/>
      <c r="V32" s="1043">
        <v>201</v>
      </c>
      <c r="W32" s="1043"/>
      <c r="X32" s="1043"/>
      <c r="Y32" s="1043"/>
      <c r="Z32" s="1043"/>
      <c r="AA32" s="1043">
        <v>3</v>
      </c>
      <c r="AB32" s="1043"/>
      <c r="AC32" s="1043"/>
      <c r="AD32" s="1043"/>
      <c r="AE32" s="1044"/>
      <c r="AF32" s="1018">
        <v>3</v>
      </c>
      <c r="AG32" s="1019"/>
      <c r="AH32" s="1019"/>
      <c r="AI32" s="1019"/>
      <c r="AJ32" s="1020"/>
      <c r="AK32" s="979">
        <v>72</v>
      </c>
      <c r="AL32" s="970"/>
      <c r="AM32" s="970"/>
      <c r="AN32" s="970"/>
      <c r="AO32" s="970"/>
      <c r="AP32" s="970">
        <v>63</v>
      </c>
      <c r="AQ32" s="970"/>
      <c r="AR32" s="970"/>
      <c r="AS32" s="970"/>
      <c r="AT32" s="970"/>
      <c r="AU32" s="970">
        <v>19</v>
      </c>
      <c r="AV32" s="970"/>
      <c r="AW32" s="970"/>
      <c r="AX32" s="970"/>
      <c r="AY32" s="970"/>
      <c r="AZ32" s="1041" t="s">
        <v>543</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466</v>
      </c>
      <c r="R33" s="1043"/>
      <c r="S33" s="1043"/>
      <c r="T33" s="1043"/>
      <c r="U33" s="1043"/>
      <c r="V33" s="1043">
        <v>461</v>
      </c>
      <c r="W33" s="1043"/>
      <c r="X33" s="1043"/>
      <c r="Y33" s="1043"/>
      <c r="Z33" s="1043"/>
      <c r="AA33" s="1043">
        <v>5</v>
      </c>
      <c r="AB33" s="1043"/>
      <c r="AC33" s="1043"/>
      <c r="AD33" s="1043"/>
      <c r="AE33" s="1044"/>
      <c r="AF33" s="1018">
        <v>5</v>
      </c>
      <c r="AG33" s="1019"/>
      <c r="AH33" s="1019"/>
      <c r="AI33" s="1019"/>
      <c r="AJ33" s="1020"/>
      <c r="AK33" s="979">
        <v>307</v>
      </c>
      <c r="AL33" s="970"/>
      <c r="AM33" s="970"/>
      <c r="AN33" s="970"/>
      <c r="AO33" s="970"/>
      <c r="AP33" s="970">
        <v>1836</v>
      </c>
      <c r="AQ33" s="970"/>
      <c r="AR33" s="970"/>
      <c r="AS33" s="970"/>
      <c r="AT33" s="970"/>
      <c r="AU33" s="970">
        <v>1046</v>
      </c>
      <c r="AV33" s="970"/>
      <c r="AW33" s="970"/>
      <c r="AX33" s="970"/>
      <c r="AY33" s="970"/>
      <c r="AZ33" s="1041" t="s">
        <v>543</v>
      </c>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71</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534</v>
      </c>
      <c r="C68" s="985"/>
      <c r="D68" s="985"/>
      <c r="E68" s="985"/>
      <c r="F68" s="985"/>
      <c r="G68" s="985"/>
      <c r="H68" s="985"/>
      <c r="I68" s="985"/>
      <c r="J68" s="985"/>
      <c r="K68" s="985"/>
      <c r="L68" s="985"/>
      <c r="M68" s="985"/>
      <c r="N68" s="985"/>
      <c r="O68" s="985"/>
      <c r="P68" s="986"/>
      <c r="Q68" s="987">
        <v>1366</v>
      </c>
      <c r="R68" s="981"/>
      <c r="S68" s="981"/>
      <c r="T68" s="981"/>
      <c r="U68" s="981"/>
      <c r="V68" s="981">
        <v>1313</v>
      </c>
      <c r="W68" s="981"/>
      <c r="X68" s="981"/>
      <c r="Y68" s="981"/>
      <c r="Z68" s="981"/>
      <c r="AA68" s="981">
        <v>53</v>
      </c>
      <c r="AB68" s="981"/>
      <c r="AC68" s="981"/>
      <c r="AD68" s="981"/>
      <c r="AE68" s="981"/>
      <c r="AF68" s="981">
        <v>53</v>
      </c>
      <c r="AG68" s="981"/>
      <c r="AH68" s="981"/>
      <c r="AI68" s="981"/>
      <c r="AJ68" s="981"/>
      <c r="AK68" s="981" t="s">
        <v>544</v>
      </c>
      <c r="AL68" s="981"/>
      <c r="AM68" s="981"/>
      <c r="AN68" s="981"/>
      <c r="AO68" s="981"/>
      <c r="AP68" s="981">
        <v>3848</v>
      </c>
      <c r="AQ68" s="981"/>
      <c r="AR68" s="981"/>
      <c r="AS68" s="981"/>
      <c r="AT68" s="981"/>
      <c r="AU68" s="981">
        <v>181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535</v>
      </c>
      <c r="C69" s="974"/>
      <c r="D69" s="974"/>
      <c r="E69" s="974"/>
      <c r="F69" s="974"/>
      <c r="G69" s="974"/>
      <c r="H69" s="974"/>
      <c r="I69" s="974"/>
      <c r="J69" s="974"/>
      <c r="K69" s="974"/>
      <c r="L69" s="974"/>
      <c r="M69" s="974"/>
      <c r="N69" s="974"/>
      <c r="O69" s="974"/>
      <c r="P69" s="975"/>
      <c r="Q69" s="976">
        <v>258</v>
      </c>
      <c r="R69" s="970"/>
      <c r="S69" s="970"/>
      <c r="T69" s="970"/>
      <c r="U69" s="970"/>
      <c r="V69" s="970">
        <v>240</v>
      </c>
      <c r="W69" s="970"/>
      <c r="X69" s="970"/>
      <c r="Y69" s="970"/>
      <c r="Z69" s="970"/>
      <c r="AA69" s="970">
        <v>18</v>
      </c>
      <c r="AB69" s="970"/>
      <c r="AC69" s="970"/>
      <c r="AD69" s="970"/>
      <c r="AE69" s="970"/>
      <c r="AF69" s="970">
        <v>18</v>
      </c>
      <c r="AG69" s="970"/>
      <c r="AH69" s="970"/>
      <c r="AI69" s="970"/>
      <c r="AJ69" s="970"/>
      <c r="AK69" s="970" t="s">
        <v>544</v>
      </c>
      <c r="AL69" s="970"/>
      <c r="AM69" s="970"/>
      <c r="AN69" s="970"/>
      <c r="AO69" s="970"/>
      <c r="AP69" s="970">
        <v>318</v>
      </c>
      <c r="AQ69" s="970"/>
      <c r="AR69" s="970"/>
      <c r="AS69" s="970"/>
      <c r="AT69" s="970"/>
      <c r="AU69" s="970">
        <v>20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536</v>
      </c>
      <c r="C70" s="974"/>
      <c r="D70" s="974"/>
      <c r="E70" s="974"/>
      <c r="F70" s="974"/>
      <c r="G70" s="974"/>
      <c r="H70" s="974"/>
      <c r="I70" s="974"/>
      <c r="J70" s="974"/>
      <c r="K70" s="974"/>
      <c r="L70" s="974"/>
      <c r="M70" s="974"/>
      <c r="N70" s="974"/>
      <c r="O70" s="974"/>
      <c r="P70" s="975"/>
      <c r="Q70" s="976">
        <v>7137</v>
      </c>
      <c r="R70" s="970"/>
      <c r="S70" s="970"/>
      <c r="T70" s="970"/>
      <c r="U70" s="970"/>
      <c r="V70" s="970">
        <v>6973</v>
      </c>
      <c r="W70" s="970"/>
      <c r="X70" s="970"/>
      <c r="Y70" s="970"/>
      <c r="Z70" s="970"/>
      <c r="AA70" s="970">
        <v>164</v>
      </c>
      <c r="AB70" s="970"/>
      <c r="AC70" s="970"/>
      <c r="AD70" s="970"/>
      <c r="AE70" s="970"/>
      <c r="AF70" s="970">
        <v>348</v>
      </c>
      <c r="AG70" s="970"/>
      <c r="AH70" s="970"/>
      <c r="AI70" s="970"/>
      <c r="AJ70" s="970"/>
      <c r="AK70" s="970" t="s">
        <v>544</v>
      </c>
      <c r="AL70" s="970"/>
      <c r="AM70" s="970"/>
      <c r="AN70" s="970"/>
      <c r="AO70" s="970"/>
      <c r="AP70" s="970">
        <v>9960</v>
      </c>
      <c r="AQ70" s="970"/>
      <c r="AR70" s="970"/>
      <c r="AS70" s="970"/>
      <c r="AT70" s="970"/>
      <c r="AU70" s="970">
        <v>349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537</v>
      </c>
      <c r="C71" s="974"/>
      <c r="D71" s="974"/>
      <c r="E71" s="974"/>
      <c r="F71" s="974"/>
      <c r="G71" s="974"/>
      <c r="H71" s="974"/>
      <c r="I71" s="974"/>
      <c r="J71" s="974"/>
      <c r="K71" s="974"/>
      <c r="L71" s="974"/>
      <c r="M71" s="974"/>
      <c r="N71" s="974"/>
      <c r="O71" s="974"/>
      <c r="P71" s="975"/>
      <c r="Q71" s="976">
        <v>5132</v>
      </c>
      <c r="R71" s="970"/>
      <c r="S71" s="970"/>
      <c r="T71" s="970"/>
      <c r="U71" s="970"/>
      <c r="V71" s="970">
        <v>5056</v>
      </c>
      <c r="W71" s="970"/>
      <c r="X71" s="970"/>
      <c r="Y71" s="970"/>
      <c r="Z71" s="970"/>
      <c r="AA71" s="970">
        <v>76</v>
      </c>
      <c r="AB71" s="970"/>
      <c r="AC71" s="970"/>
      <c r="AD71" s="970"/>
      <c r="AE71" s="970"/>
      <c r="AF71" s="970">
        <v>76</v>
      </c>
      <c r="AG71" s="970"/>
      <c r="AH71" s="970"/>
      <c r="AI71" s="970"/>
      <c r="AJ71" s="970"/>
      <c r="AK71" s="970">
        <v>1017</v>
      </c>
      <c r="AL71" s="970"/>
      <c r="AM71" s="970"/>
      <c r="AN71" s="970"/>
      <c r="AO71" s="970"/>
      <c r="AP71" s="970" t="s">
        <v>544</v>
      </c>
      <c r="AQ71" s="970"/>
      <c r="AR71" s="970"/>
      <c r="AS71" s="970"/>
      <c r="AT71" s="970"/>
      <c r="AU71" s="970" t="s">
        <v>544</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538</v>
      </c>
      <c r="C72" s="974"/>
      <c r="D72" s="974"/>
      <c r="E72" s="974"/>
      <c r="F72" s="974"/>
      <c r="G72" s="974"/>
      <c r="H72" s="974"/>
      <c r="I72" s="974"/>
      <c r="J72" s="974"/>
      <c r="K72" s="974"/>
      <c r="L72" s="974"/>
      <c r="M72" s="974"/>
      <c r="N72" s="974"/>
      <c r="O72" s="974"/>
      <c r="P72" s="975"/>
      <c r="Q72" s="976">
        <v>1295268</v>
      </c>
      <c r="R72" s="970"/>
      <c r="S72" s="970"/>
      <c r="T72" s="970"/>
      <c r="U72" s="970"/>
      <c r="V72" s="970">
        <v>1252615</v>
      </c>
      <c r="W72" s="970"/>
      <c r="X72" s="970"/>
      <c r="Y72" s="970"/>
      <c r="Z72" s="970"/>
      <c r="AA72" s="970">
        <v>42653</v>
      </c>
      <c r="AB72" s="970"/>
      <c r="AC72" s="970"/>
      <c r="AD72" s="970"/>
      <c r="AE72" s="970"/>
      <c r="AF72" s="970">
        <v>42653</v>
      </c>
      <c r="AG72" s="970"/>
      <c r="AH72" s="970"/>
      <c r="AI72" s="970"/>
      <c r="AJ72" s="970"/>
      <c r="AK72" s="970">
        <v>10499</v>
      </c>
      <c r="AL72" s="970"/>
      <c r="AM72" s="970"/>
      <c r="AN72" s="970"/>
      <c r="AO72" s="970"/>
      <c r="AP72" s="970" t="s">
        <v>544</v>
      </c>
      <c r="AQ72" s="970"/>
      <c r="AR72" s="970"/>
      <c r="AS72" s="970"/>
      <c r="AT72" s="970"/>
      <c r="AU72" s="970" t="s">
        <v>544</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539</v>
      </c>
      <c r="C73" s="974"/>
      <c r="D73" s="974"/>
      <c r="E73" s="974"/>
      <c r="F73" s="974"/>
      <c r="G73" s="974"/>
      <c r="H73" s="974"/>
      <c r="I73" s="974"/>
      <c r="J73" s="974"/>
      <c r="K73" s="974"/>
      <c r="L73" s="974"/>
      <c r="M73" s="974"/>
      <c r="N73" s="974"/>
      <c r="O73" s="974"/>
      <c r="P73" s="975"/>
      <c r="Q73" s="976">
        <v>4927</v>
      </c>
      <c r="R73" s="970"/>
      <c r="S73" s="970"/>
      <c r="T73" s="970"/>
      <c r="U73" s="970"/>
      <c r="V73" s="970">
        <v>4761</v>
      </c>
      <c r="W73" s="970"/>
      <c r="X73" s="970"/>
      <c r="Y73" s="970"/>
      <c r="Z73" s="970"/>
      <c r="AA73" s="970">
        <v>166</v>
      </c>
      <c r="AB73" s="970"/>
      <c r="AC73" s="970"/>
      <c r="AD73" s="970"/>
      <c r="AE73" s="970"/>
      <c r="AF73" s="970">
        <v>166</v>
      </c>
      <c r="AG73" s="970"/>
      <c r="AH73" s="970"/>
      <c r="AI73" s="970"/>
      <c r="AJ73" s="970"/>
      <c r="AK73" s="970" t="s">
        <v>544</v>
      </c>
      <c r="AL73" s="970"/>
      <c r="AM73" s="970"/>
      <c r="AN73" s="970"/>
      <c r="AO73" s="970"/>
      <c r="AP73" s="970" t="s">
        <v>544</v>
      </c>
      <c r="AQ73" s="970"/>
      <c r="AR73" s="970"/>
      <c r="AS73" s="970"/>
      <c r="AT73" s="970"/>
      <c r="AU73" s="970" t="s">
        <v>544</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540</v>
      </c>
      <c r="C74" s="974"/>
      <c r="D74" s="974"/>
      <c r="E74" s="974"/>
      <c r="F74" s="974"/>
      <c r="G74" s="974"/>
      <c r="H74" s="974"/>
      <c r="I74" s="974"/>
      <c r="J74" s="974"/>
      <c r="K74" s="974"/>
      <c r="L74" s="974"/>
      <c r="M74" s="974"/>
      <c r="N74" s="974"/>
      <c r="O74" s="974"/>
      <c r="P74" s="975"/>
      <c r="Q74" s="976">
        <v>4</v>
      </c>
      <c r="R74" s="970"/>
      <c r="S74" s="970"/>
      <c r="T74" s="970"/>
      <c r="U74" s="970"/>
      <c r="V74" s="970">
        <v>3</v>
      </c>
      <c r="W74" s="970"/>
      <c r="X74" s="970"/>
      <c r="Y74" s="970"/>
      <c r="Z74" s="970"/>
      <c r="AA74" s="970">
        <v>1</v>
      </c>
      <c r="AB74" s="970"/>
      <c r="AC74" s="970"/>
      <c r="AD74" s="970"/>
      <c r="AE74" s="970"/>
      <c r="AF74" s="970">
        <v>1</v>
      </c>
      <c r="AG74" s="970"/>
      <c r="AH74" s="970"/>
      <c r="AI74" s="970"/>
      <c r="AJ74" s="970"/>
      <c r="AK74" s="970" t="s">
        <v>544</v>
      </c>
      <c r="AL74" s="970"/>
      <c r="AM74" s="970"/>
      <c r="AN74" s="970"/>
      <c r="AO74" s="970"/>
      <c r="AP74" s="970" t="s">
        <v>544</v>
      </c>
      <c r="AQ74" s="970"/>
      <c r="AR74" s="970"/>
      <c r="AS74" s="970"/>
      <c r="AT74" s="970"/>
      <c r="AU74" s="970" t="s">
        <v>544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541</v>
      </c>
      <c r="C75" s="974"/>
      <c r="D75" s="974"/>
      <c r="E75" s="974"/>
      <c r="F75" s="974"/>
      <c r="G75" s="974"/>
      <c r="H75" s="974"/>
      <c r="I75" s="974"/>
      <c r="J75" s="974"/>
      <c r="K75" s="974"/>
      <c r="L75" s="974"/>
      <c r="M75" s="974"/>
      <c r="N75" s="974"/>
      <c r="O75" s="974"/>
      <c r="P75" s="975"/>
      <c r="Q75" s="977">
        <v>1004</v>
      </c>
      <c r="R75" s="978"/>
      <c r="S75" s="978"/>
      <c r="T75" s="978"/>
      <c r="U75" s="979"/>
      <c r="V75" s="980">
        <v>983</v>
      </c>
      <c r="W75" s="978"/>
      <c r="X75" s="978"/>
      <c r="Y75" s="978"/>
      <c r="Z75" s="979"/>
      <c r="AA75" s="980">
        <v>21</v>
      </c>
      <c r="AB75" s="978"/>
      <c r="AC75" s="978"/>
      <c r="AD75" s="978"/>
      <c r="AE75" s="979"/>
      <c r="AF75" s="980">
        <v>21</v>
      </c>
      <c r="AG75" s="978"/>
      <c r="AH75" s="978"/>
      <c r="AI75" s="978"/>
      <c r="AJ75" s="979"/>
      <c r="AK75" s="980">
        <v>0</v>
      </c>
      <c r="AL75" s="978"/>
      <c r="AM75" s="978"/>
      <c r="AN75" s="978"/>
      <c r="AO75" s="979"/>
      <c r="AP75" s="970" t="s">
        <v>544</v>
      </c>
      <c r="AQ75" s="970"/>
      <c r="AR75" s="970"/>
      <c r="AS75" s="970"/>
      <c r="AT75" s="970"/>
      <c r="AU75" s="970" t="s">
        <v>544</v>
      </c>
      <c r="AV75" s="970"/>
      <c r="AW75" s="970"/>
      <c r="AX75" s="970"/>
      <c r="AY75" s="970"/>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542</v>
      </c>
      <c r="C76" s="974"/>
      <c r="D76" s="974"/>
      <c r="E76" s="974"/>
      <c r="F76" s="974"/>
      <c r="G76" s="974"/>
      <c r="H76" s="974"/>
      <c r="I76" s="974"/>
      <c r="J76" s="974"/>
      <c r="K76" s="974"/>
      <c r="L76" s="974"/>
      <c r="M76" s="974"/>
      <c r="N76" s="974"/>
      <c r="O76" s="974"/>
      <c r="P76" s="975"/>
      <c r="Q76" s="977">
        <v>387</v>
      </c>
      <c r="R76" s="978"/>
      <c r="S76" s="978"/>
      <c r="T76" s="978"/>
      <c r="U76" s="979"/>
      <c r="V76" s="980">
        <v>256</v>
      </c>
      <c r="W76" s="978"/>
      <c r="X76" s="978"/>
      <c r="Y76" s="978"/>
      <c r="Z76" s="979"/>
      <c r="AA76" s="980">
        <v>131</v>
      </c>
      <c r="AB76" s="978"/>
      <c r="AC76" s="978"/>
      <c r="AD76" s="978"/>
      <c r="AE76" s="979"/>
      <c r="AF76" s="980">
        <v>131</v>
      </c>
      <c r="AG76" s="978"/>
      <c r="AH76" s="978"/>
      <c r="AI76" s="978"/>
      <c r="AJ76" s="979"/>
      <c r="AK76" s="980" t="s">
        <v>544</v>
      </c>
      <c r="AL76" s="978"/>
      <c r="AM76" s="978"/>
      <c r="AN76" s="978"/>
      <c r="AO76" s="979"/>
      <c r="AP76" s="970" t="s">
        <v>544</v>
      </c>
      <c r="AQ76" s="970"/>
      <c r="AR76" s="970"/>
      <c r="AS76" s="970"/>
      <c r="AT76" s="970"/>
      <c r="AU76" s="970" t="s">
        <v>544</v>
      </c>
      <c r="AV76" s="970"/>
      <c r="AW76" s="970"/>
      <c r="AX76" s="970"/>
      <c r="AY76" s="970"/>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288</v>
      </c>
      <c r="AG109" s="893"/>
      <c r="AH109" s="893"/>
      <c r="AI109" s="893"/>
      <c r="AJ109" s="894"/>
      <c r="AK109" s="895" t="s">
        <v>287</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288</v>
      </c>
      <c r="BW109" s="893"/>
      <c r="BX109" s="893"/>
      <c r="BY109" s="893"/>
      <c r="BZ109" s="894"/>
      <c r="CA109" s="895" t="s">
        <v>287</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288</v>
      </c>
      <c r="DM109" s="893"/>
      <c r="DN109" s="893"/>
      <c r="DO109" s="893"/>
      <c r="DP109" s="894"/>
      <c r="DQ109" s="895" t="s">
        <v>287</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91706</v>
      </c>
      <c r="AB110" s="886"/>
      <c r="AC110" s="886"/>
      <c r="AD110" s="886"/>
      <c r="AE110" s="887"/>
      <c r="AF110" s="888">
        <v>86812</v>
      </c>
      <c r="AG110" s="886"/>
      <c r="AH110" s="886"/>
      <c r="AI110" s="886"/>
      <c r="AJ110" s="887"/>
      <c r="AK110" s="888">
        <v>90582</v>
      </c>
      <c r="AL110" s="886"/>
      <c r="AM110" s="886"/>
      <c r="AN110" s="886"/>
      <c r="AO110" s="887"/>
      <c r="AP110" s="889">
        <v>7.3</v>
      </c>
      <c r="AQ110" s="890"/>
      <c r="AR110" s="890"/>
      <c r="AS110" s="890"/>
      <c r="AT110" s="891"/>
      <c r="AU110" s="925" t="s">
        <v>62</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1127018</v>
      </c>
      <c r="BR110" s="833"/>
      <c r="BS110" s="833"/>
      <c r="BT110" s="833"/>
      <c r="BU110" s="833"/>
      <c r="BV110" s="833">
        <v>1125530</v>
      </c>
      <c r="BW110" s="833"/>
      <c r="BX110" s="833"/>
      <c r="BY110" s="833"/>
      <c r="BZ110" s="833"/>
      <c r="CA110" s="833">
        <v>1099621</v>
      </c>
      <c r="CB110" s="833"/>
      <c r="CC110" s="833"/>
      <c r="CD110" s="833"/>
      <c r="CE110" s="833"/>
      <c r="CF110" s="857">
        <v>88.8</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1955353</v>
      </c>
      <c r="BR112" s="805"/>
      <c r="BS112" s="805"/>
      <c r="BT112" s="805"/>
      <c r="BU112" s="805"/>
      <c r="BV112" s="805">
        <v>1935589</v>
      </c>
      <c r="BW112" s="805"/>
      <c r="BX112" s="805"/>
      <c r="BY112" s="805"/>
      <c r="BZ112" s="805"/>
      <c r="CA112" s="805">
        <v>1793460</v>
      </c>
      <c r="CB112" s="805"/>
      <c r="CC112" s="805"/>
      <c r="CD112" s="805"/>
      <c r="CE112" s="805"/>
      <c r="CF112" s="866">
        <v>144.9</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164111</v>
      </c>
      <c r="AB113" s="914"/>
      <c r="AC113" s="914"/>
      <c r="AD113" s="914"/>
      <c r="AE113" s="915"/>
      <c r="AF113" s="916">
        <v>169731</v>
      </c>
      <c r="AG113" s="914"/>
      <c r="AH113" s="914"/>
      <c r="AI113" s="914"/>
      <c r="AJ113" s="915"/>
      <c r="AK113" s="916">
        <v>176178</v>
      </c>
      <c r="AL113" s="914"/>
      <c r="AM113" s="914"/>
      <c r="AN113" s="914"/>
      <c r="AO113" s="915"/>
      <c r="AP113" s="917">
        <v>14.2</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594313</v>
      </c>
      <c r="BR113" s="805"/>
      <c r="BS113" s="805"/>
      <c r="BT113" s="805"/>
      <c r="BU113" s="805"/>
      <c r="BV113" s="805">
        <v>583176</v>
      </c>
      <c r="BW113" s="805"/>
      <c r="BX113" s="805"/>
      <c r="BY113" s="805"/>
      <c r="BZ113" s="805"/>
      <c r="CA113" s="805">
        <v>549474</v>
      </c>
      <c r="CB113" s="805"/>
      <c r="CC113" s="805"/>
      <c r="CD113" s="805"/>
      <c r="CE113" s="805"/>
      <c r="CF113" s="866">
        <v>44.4</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26273</v>
      </c>
      <c r="AB114" s="768"/>
      <c r="AC114" s="768"/>
      <c r="AD114" s="768"/>
      <c r="AE114" s="769"/>
      <c r="AF114" s="770">
        <v>30517</v>
      </c>
      <c r="AG114" s="768"/>
      <c r="AH114" s="768"/>
      <c r="AI114" s="768"/>
      <c r="AJ114" s="769"/>
      <c r="AK114" s="770">
        <v>32966</v>
      </c>
      <c r="AL114" s="768"/>
      <c r="AM114" s="768"/>
      <c r="AN114" s="768"/>
      <c r="AO114" s="769"/>
      <c r="AP114" s="815">
        <v>2.7</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575143</v>
      </c>
      <c r="BR114" s="805"/>
      <c r="BS114" s="805"/>
      <c r="BT114" s="805"/>
      <c r="BU114" s="805"/>
      <c r="BV114" s="805">
        <v>570796</v>
      </c>
      <c r="BW114" s="805"/>
      <c r="BX114" s="805"/>
      <c r="BY114" s="805"/>
      <c r="BZ114" s="805"/>
      <c r="CA114" s="805">
        <v>564675</v>
      </c>
      <c r="CB114" s="805"/>
      <c r="CC114" s="805"/>
      <c r="CD114" s="805"/>
      <c r="CE114" s="805"/>
      <c r="CF114" s="866">
        <v>45.6</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113</v>
      </c>
      <c r="AB115" s="914"/>
      <c r="AC115" s="914"/>
      <c r="AD115" s="914"/>
      <c r="AE115" s="915"/>
      <c r="AF115" s="916" t="s">
        <v>113</v>
      </c>
      <c r="AG115" s="914"/>
      <c r="AH115" s="914"/>
      <c r="AI115" s="914"/>
      <c r="AJ115" s="915"/>
      <c r="AK115" s="916" t="s">
        <v>113</v>
      </c>
      <c r="AL115" s="914"/>
      <c r="AM115" s="914"/>
      <c r="AN115" s="914"/>
      <c r="AO115" s="915"/>
      <c r="AP115" s="917" t="s">
        <v>113</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282090</v>
      </c>
      <c r="AB117" s="900"/>
      <c r="AC117" s="900"/>
      <c r="AD117" s="900"/>
      <c r="AE117" s="901"/>
      <c r="AF117" s="902">
        <v>287060</v>
      </c>
      <c r="AG117" s="900"/>
      <c r="AH117" s="900"/>
      <c r="AI117" s="900"/>
      <c r="AJ117" s="901"/>
      <c r="AK117" s="902">
        <v>299726</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288</v>
      </c>
      <c r="AG118" s="893"/>
      <c r="AH118" s="893"/>
      <c r="AI118" s="893"/>
      <c r="AJ118" s="894"/>
      <c r="AK118" s="895" t="s">
        <v>287</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433</v>
      </c>
      <c r="BP119" s="869"/>
      <c r="BQ119" s="873">
        <v>4251827</v>
      </c>
      <c r="BR119" s="836"/>
      <c r="BS119" s="836"/>
      <c r="BT119" s="836"/>
      <c r="BU119" s="836"/>
      <c r="BV119" s="836">
        <v>4215091</v>
      </c>
      <c r="BW119" s="836"/>
      <c r="BX119" s="836"/>
      <c r="BY119" s="836"/>
      <c r="BZ119" s="836"/>
      <c r="CA119" s="836">
        <v>4007230</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5502070</v>
      </c>
      <c r="BR120" s="833"/>
      <c r="BS120" s="833"/>
      <c r="BT120" s="833"/>
      <c r="BU120" s="833"/>
      <c r="BV120" s="833">
        <v>5643261</v>
      </c>
      <c r="BW120" s="833"/>
      <c r="BX120" s="833"/>
      <c r="BY120" s="833"/>
      <c r="BZ120" s="833"/>
      <c r="CA120" s="833">
        <v>5683991</v>
      </c>
      <c r="CB120" s="833"/>
      <c r="CC120" s="833"/>
      <c r="CD120" s="833"/>
      <c r="CE120" s="833"/>
      <c r="CF120" s="857">
        <v>459.2</v>
      </c>
      <c r="CG120" s="858"/>
      <c r="CH120" s="858"/>
      <c r="CI120" s="858"/>
      <c r="CJ120" s="858"/>
      <c r="CK120" s="859" t="s">
        <v>437</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1884074</v>
      </c>
      <c r="DH120" s="833"/>
      <c r="DI120" s="833"/>
      <c r="DJ120" s="833"/>
      <c r="DK120" s="833"/>
      <c r="DL120" s="833">
        <v>1874969</v>
      </c>
      <c r="DM120" s="833"/>
      <c r="DN120" s="833"/>
      <c r="DO120" s="833"/>
      <c r="DP120" s="833"/>
      <c r="DQ120" s="833">
        <v>1740582</v>
      </c>
      <c r="DR120" s="833"/>
      <c r="DS120" s="833"/>
      <c r="DT120" s="833"/>
      <c r="DU120" s="833"/>
      <c r="DV120" s="834">
        <v>140.6</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5822</v>
      </c>
      <c r="BR121" s="805"/>
      <c r="BS121" s="805"/>
      <c r="BT121" s="805"/>
      <c r="BU121" s="805"/>
      <c r="BV121" s="805">
        <v>2922</v>
      </c>
      <c r="BW121" s="805"/>
      <c r="BX121" s="805"/>
      <c r="BY121" s="805"/>
      <c r="BZ121" s="805"/>
      <c r="CA121" s="805">
        <v>2943</v>
      </c>
      <c r="CB121" s="805"/>
      <c r="CC121" s="805"/>
      <c r="CD121" s="805"/>
      <c r="CE121" s="805"/>
      <c r="CF121" s="866">
        <v>0.2</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71279</v>
      </c>
      <c r="DH121" s="805"/>
      <c r="DI121" s="805"/>
      <c r="DJ121" s="805"/>
      <c r="DK121" s="805"/>
      <c r="DL121" s="805">
        <v>67640</v>
      </c>
      <c r="DM121" s="805"/>
      <c r="DN121" s="805"/>
      <c r="DO121" s="805"/>
      <c r="DP121" s="805"/>
      <c r="DQ121" s="805">
        <v>52878</v>
      </c>
      <c r="DR121" s="805"/>
      <c r="DS121" s="805"/>
      <c r="DT121" s="805"/>
      <c r="DU121" s="805"/>
      <c r="DV121" s="782">
        <v>4.3</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2490174</v>
      </c>
      <c r="BR122" s="836"/>
      <c r="BS122" s="836"/>
      <c r="BT122" s="836"/>
      <c r="BU122" s="836"/>
      <c r="BV122" s="836">
        <v>2446060</v>
      </c>
      <c r="BW122" s="836"/>
      <c r="BX122" s="836"/>
      <c r="BY122" s="836"/>
      <c r="BZ122" s="836"/>
      <c r="CA122" s="836">
        <v>2331319</v>
      </c>
      <c r="CB122" s="836"/>
      <c r="CC122" s="836"/>
      <c r="CD122" s="836"/>
      <c r="CE122" s="836"/>
      <c r="CF122" s="837">
        <v>188.4</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441</v>
      </c>
      <c r="BP123" s="869"/>
      <c r="BQ123" s="823">
        <v>7998066</v>
      </c>
      <c r="BR123" s="824"/>
      <c r="BS123" s="824"/>
      <c r="BT123" s="824"/>
      <c r="BU123" s="824"/>
      <c r="BV123" s="824">
        <v>8092243</v>
      </c>
      <c r="BW123" s="824"/>
      <c r="BX123" s="824"/>
      <c r="BY123" s="824"/>
      <c r="BZ123" s="824"/>
      <c r="CA123" s="824">
        <v>8018253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2943</v>
      </c>
      <c r="AB128" s="789"/>
      <c r="AC128" s="789"/>
      <c r="AD128" s="789"/>
      <c r="AE128" s="790"/>
      <c r="AF128" s="791">
        <v>2943</v>
      </c>
      <c r="AG128" s="789"/>
      <c r="AH128" s="789"/>
      <c r="AI128" s="789"/>
      <c r="AJ128" s="790"/>
      <c r="AK128" s="791">
        <v>2943</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1382016</v>
      </c>
      <c r="AB129" s="768"/>
      <c r="AC129" s="768"/>
      <c r="AD129" s="768"/>
      <c r="AE129" s="769"/>
      <c r="AF129" s="770">
        <v>1484292</v>
      </c>
      <c r="AG129" s="768"/>
      <c r="AH129" s="768"/>
      <c r="AI129" s="768"/>
      <c r="AJ129" s="769"/>
      <c r="AK129" s="770">
        <v>1472820</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227976</v>
      </c>
      <c r="AB130" s="768"/>
      <c r="AC130" s="768"/>
      <c r="AD130" s="768"/>
      <c r="AE130" s="769"/>
      <c r="AF130" s="770">
        <v>227514</v>
      </c>
      <c r="AG130" s="768"/>
      <c r="AH130" s="768"/>
      <c r="AI130" s="768"/>
      <c r="AJ130" s="769"/>
      <c r="AK130" s="770">
        <v>235072</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4.5999999999999996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1154040</v>
      </c>
      <c r="AB131" s="751"/>
      <c r="AC131" s="751"/>
      <c r="AD131" s="751"/>
      <c r="AE131" s="752"/>
      <c r="AF131" s="753">
        <v>1256778</v>
      </c>
      <c r="AG131" s="751"/>
      <c r="AH131" s="751"/>
      <c r="AI131" s="751"/>
      <c r="AJ131" s="752"/>
      <c r="AK131" s="753">
        <v>1237748</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4.434075075</v>
      </c>
      <c r="AB132" s="731"/>
      <c r="AC132" s="731"/>
      <c r="AD132" s="731"/>
      <c r="AE132" s="732"/>
      <c r="AF132" s="733">
        <v>4.503818495</v>
      </c>
      <c r="AG132" s="731"/>
      <c r="AH132" s="731"/>
      <c r="AI132" s="731"/>
      <c r="AJ132" s="732"/>
      <c r="AK132" s="733">
        <v>4.985748311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4.8</v>
      </c>
      <c r="AB133" s="710"/>
      <c r="AC133" s="710"/>
      <c r="AD133" s="710"/>
      <c r="AE133" s="711"/>
      <c r="AF133" s="709">
        <v>4.7</v>
      </c>
      <c r="AG133" s="710"/>
      <c r="AH133" s="710"/>
      <c r="AI133" s="710"/>
      <c r="AJ133" s="711"/>
      <c r="AK133" s="709">
        <v>4.5999999999999996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2" t="s">
        <v>469</v>
      </c>
      <c r="L7" s="256"/>
      <c r="M7" s="257" t="s">
        <v>470</v>
      </c>
      <c r="N7" s="258"/>
    </row>
    <row r="8" spans="1:16" x14ac:dyDescent="0.15">
      <c r="A8" s="250"/>
      <c r="B8" s="246"/>
      <c r="C8" s="246"/>
      <c r="D8" s="246"/>
      <c r="E8" s="246"/>
      <c r="F8" s="246"/>
      <c r="G8" s="259"/>
      <c r="H8" s="260"/>
      <c r="I8" s="260"/>
      <c r="J8" s="261"/>
      <c r="K8" s="1123"/>
      <c r="L8" s="262" t="s">
        <v>471</v>
      </c>
      <c r="M8" s="263" t="s">
        <v>472</v>
      </c>
      <c r="N8" s="264" t="s">
        <v>473</v>
      </c>
    </row>
    <row r="9" spans="1:16" x14ac:dyDescent="0.15">
      <c r="A9" s="250"/>
      <c r="B9" s="246"/>
      <c r="C9" s="246"/>
      <c r="D9" s="246"/>
      <c r="E9" s="246"/>
      <c r="F9" s="246"/>
      <c r="G9" s="1136" t="s">
        <v>474</v>
      </c>
      <c r="H9" s="1137"/>
      <c r="I9" s="1137"/>
      <c r="J9" s="1138"/>
      <c r="K9" s="265">
        <v>449532</v>
      </c>
      <c r="L9" s="266">
        <v>196904</v>
      </c>
      <c r="M9" s="267">
        <v>214828</v>
      </c>
      <c r="N9" s="268">
        <v>-8.3000000000000007</v>
      </c>
    </row>
    <row r="10" spans="1:16" x14ac:dyDescent="0.15">
      <c r="A10" s="250"/>
      <c r="B10" s="246"/>
      <c r="C10" s="246"/>
      <c r="D10" s="246"/>
      <c r="E10" s="246"/>
      <c r="F10" s="246"/>
      <c r="G10" s="1136" t="s">
        <v>475</v>
      </c>
      <c r="H10" s="1137"/>
      <c r="I10" s="1137"/>
      <c r="J10" s="1138"/>
      <c r="K10" s="269">
        <v>38935</v>
      </c>
      <c r="L10" s="270">
        <v>17054</v>
      </c>
      <c r="M10" s="271">
        <v>28178</v>
      </c>
      <c r="N10" s="272">
        <v>-39.5</v>
      </c>
    </row>
    <row r="11" spans="1:16" ht="13.5" customHeight="1" x14ac:dyDescent="0.15">
      <c r="A11" s="250"/>
      <c r="B11" s="246"/>
      <c r="C11" s="246"/>
      <c r="D11" s="246"/>
      <c r="E11" s="246"/>
      <c r="F11" s="246"/>
      <c r="G11" s="1136" t="s">
        <v>476</v>
      </c>
      <c r="H11" s="1137"/>
      <c r="I11" s="1137"/>
      <c r="J11" s="1138"/>
      <c r="K11" s="269">
        <v>10996</v>
      </c>
      <c r="L11" s="270">
        <v>4816</v>
      </c>
      <c r="M11" s="271">
        <v>24639</v>
      </c>
      <c r="N11" s="272">
        <v>-80.5</v>
      </c>
    </row>
    <row r="12" spans="1:16" ht="13.5" customHeight="1" x14ac:dyDescent="0.15">
      <c r="A12" s="250"/>
      <c r="B12" s="246"/>
      <c r="C12" s="246"/>
      <c r="D12" s="246"/>
      <c r="E12" s="246"/>
      <c r="F12" s="246"/>
      <c r="G12" s="1136" t="s">
        <v>477</v>
      </c>
      <c r="H12" s="1137"/>
      <c r="I12" s="1137"/>
      <c r="J12" s="1138"/>
      <c r="K12" s="269">
        <v>19408</v>
      </c>
      <c r="L12" s="270">
        <v>8501</v>
      </c>
      <c r="M12" s="271">
        <v>3805</v>
      </c>
      <c r="N12" s="272">
        <v>123.4</v>
      </c>
    </row>
    <row r="13" spans="1:16" ht="13.5" customHeight="1" x14ac:dyDescent="0.15">
      <c r="A13" s="250"/>
      <c r="B13" s="246"/>
      <c r="C13" s="246"/>
      <c r="D13" s="246"/>
      <c r="E13" s="246"/>
      <c r="F13" s="246"/>
      <c r="G13" s="1136" t="s">
        <v>478</v>
      </c>
      <c r="H13" s="1137"/>
      <c r="I13" s="1137"/>
      <c r="J13" s="1138"/>
      <c r="K13" s="269" t="s">
        <v>479</v>
      </c>
      <c r="L13" s="270" t="s">
        <v>479</v>
      </c>
      <c r="M13" s="271" t="s">
        <v>479</v>
      </c>
      <c r="N13" s="272" t="s">
        <v>479</v>
      </c>
    </row>
    <row r="14" spans="1:16" ht="13.5" customHeight="1" x14ac:dyDescent="0.15">
      <c r="A14" s="250"/>
      <c r="B14" s="246"/>
      <c r="C14" s="246"/>
      <c r="D14" s="246"/>
      <c r="E14" s="246"/>
      <c r="F14" s="246"/>
      <c r="G14" s="1136" t="s">
        <v>480</v>
      </c>
      <c r="H14" s="1137"/>
      <c r="I14" s="1137"/>
      <c r="J14" s="1138"/>
      <c r="K14" s="269">
        <v>40890</v>
      </c>
      <c r="L14" s="270">
        <v>17911</v>
      </c>
      <c r="M14" s="271">
        <v>8783</v>
      </c>
      <c r="N14" s="272">
        <v>103.9</v>
      </c>
    </row>
    <row r="15" spans="1:16" ht="13.5" customHeight="1" x14ac:dyDescent="0.15">
      <c r="A15" s="250"/>
      <c r="B15" s="246"/>
      <c r="C15" s="246"/>
      <c r="D15" s="246"/>
      <c r="E15" s="246"/>
      <c r="F15" s="246"/>
      <c r="G15" s="1136" t="s">
        <v>481</v>
      </c>
      <c r="H15" s="1137"/>
      <c r="I15" s="1137"/>
      <c r="J15" s="1138"/>
      <c r="K15" s="269">
        <v>11755</v>
      </c>
      <c r="L15" s="270">
        <v>5149</v>
      </c>
      <c r="M15" s="271">
        <v>4830</v>
      </c>
      <c r="N15" s="272">
        <v>6.6</v>
      </c>
    </row>
    <row r="16" spans="1:16" x14ac:dyDescent="0.15">
      <c r="A16" s="250"/>
      <c r="B16" s="246"/>
      <c r="C16" s="246"/>
      <c r="D16" s="246"/>
      <c r="E16" s="246"/>
      <c r="F16" s="246"/>
      <c r="G16" s="1139" t="s">
        <v>482</v>
      </c>
      <c r="H16" s="1140"/>
      <c r="I16" s="1140"/>
      <c r="J16" s="1141"/>
      <c r="K16" s="270">
        <v>-27700</v>
      </c>
      <c r="L16" s="270">
        <v>-12133</v>
      </c>
      <c r="M16" s="271">
        <v>-21703</v>
      </c>
      <c r="N16" s="272">
        <v>-44.1</v>
      </c>
    </row>
    <row r="17" spans="1:16" x14ac:dyDescent="0.15">
      <c r="A17" s="250"/>
      <c r="B17" s="246"/>
      <c r="C17" s="246"/>
      <c r="D17" s="246"/>
      <c r="E17" s="246"/>
      <c r="F17" s="246"/>
      <c r="G17" s="1139" t="s">
        <v>171</v>
      </c>
      <c r="H17" s="1140"/>
      <c r="I17" s="1140"/>
      <c r="J17" s="1141"/>
      <c r="K17" s="270">
        <v>543816</v>
      </c>
      <c r="L17" s="270">
        <v>238202</v>
      </c>
      <c r="M17" s="271">
        <v>263360</v>
      </c>
      <c r="N17" s="272">
        <v>-9.6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33" t="s">
        <v>487</v>
      </c>
      <c r="H21" s="1134"/>
      <c r="I21" s="1134"/>
      <c r="J21" s="1135"/>
      <c r="K21" s="282">
        <v>18.829999999999998</v>
      </c>
      <c r="L21" s="283">
        <v>24.72</v>
      </c>
      <c r="M21" s="284">
        <v>-5.89</v>
      </c>
      <c r="N21" s="251"/>
      <c r="O21" s="285"/>
      <c r="P21" s="281"/>
    </row>
    <row r="22" spans="1:16" s="286" customFormat="1" x14ac:dyDescent="0.15">
      <c r="A22" s="281"/>
      <c r="B22" s="251"/>
      <c r="C22" s="251"/>
      <c r="D22" s="251"/>
      <c r="E22" s="251"/>
      <c r="F22" s="251"/>
      <c r="G22" s="1133" t="s">
        <v>488</v>
      </c>
      <c r="H22" s="1134"/>
      <c r="I22" s="1134"/>
      <c r="J22" s="1135"/>
      <c r="K22" s="287">
        <v>98.6</v>
      </c>
      <c r="L22" s="288">
        <v>94.2</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2" t="s">
        <v>469</v>
      </c>
      <c r="L30" s="256"/>
      <c r="M30" s="257" t="s">
        <v>470</v>
      </c>
      <c r="N30" s="258"/>
    </row>
    <row r="31" spans="1:16" x14ac:dyDescent="0.15">
      <c r="A31" s="250"/>
      <c r="B31" s="246"/>
      <c r="C31" s="246"/>
      <c r="D31" s="246"/>
      <c r="E31" s="246"/>
      <c r="F31" s="246"/>
      <c r="G31" s="259"/>
      <c r="H31" s="260"/>
      <c r="I31" s="260"/>
      <c r="J31" s="261"/>
      <c r="K31" s="1123"/>
      <c r="L31" s="262" t="s">
        <v>471</v>
      </c>
      <c r="M31" s="263" t="s">
        <v>472</v>
      </c>
      <c r="N31" s="264" t="s">
        <v>473</v>
      </c>
    </row>
    <row r="32" spans="1:16" ht="27" customHeight="1" x14ac:dyDescent="0.15">
      <c r="A32" s="250"/>
      <c r="B32" s="246"/>
      <c r="C32" s="246"/>
      <c r="D32" s="246"/>
      <c r="E32" s="246"/>
      <c r="F32" s="246"/>
      <c r="G32" s="1124" t="s">
        <v>492</v>
      </c>
      <c r="H32" s="1125"/>
      <c r="I32" s="1125"/>
      <c r="J32" s="1126"/>
      <c r="K32" s="296">
        <v>90582</v>
      </c>
      <c r="L32" s="296">
        <v>39677</v>
      </c>
      <c r="M32" s="297">
        <v>146462</v>
      </c>
      <c r="N32" s="298">
        <v>-72.900000000000006</v>
      </c>
    </row>
    <row r="33" spans="1:16" ht="13.5" customHeight="1" x14ac:dyDescent="0.15">
      <c r="A33" s="250"/>
      <c r="B33" s="246"/>
      <c r="C33" s="246"/>
      <c r="D33" s="246"/>
      <c r="E33" s="246"/>
      <c r="F33" s="246"/>
      <c r="G33" s="1124" t="s">
        <v>493</v>
      </c>
      <c r="H33" s="1125"/>
      <c r="I33" s="1125"/>
      <c r="J33" s="1126"/>
      <c r="K33" s="296" t="s">
        <v>479</v>
      </c>
      <c r="L33" s="296" t="s">
        <v>479</v>
      </c>
      <c r="M33" s="297">
        <v>66</v>
      </c>
      <c r="N33" s="298" t="s">
        <v>479</v>
      </c>
    </row>
    <row r="34" spans="1:16" ht="27" customHeight="1" x14ac:dyDescent="0.15">
      <c r="A34" s="250"/>
      <c r="B34" s="246"/>
      <c r="C34" s="246"/>
      <c r="D34" s="246"/>
      <c r="E34" s="246"/>
      <c r="F34" s="246"/>
      <c r="G34" s="1124" t="s">
        <v>494</v>
      </c>
      <c r="H34" s="1125"/>
      <c r="I34" s="1125"/>
      <c r="J34" s="1126"/>
      <c r="K34" s="296" t="s">
        <v>479</v>
      </c>
      <c r="L34" s="296" t="s">
        <v>479</v>
      </c>
      <c r="M34" s="297">
        <v>56</v>
      </c>
      <c r="N34" s="298" t="s">
        <v>479</v>
      </c>
    </row>
    <row r="35" spans="1:16" ht="27" customHeight="1" x14ac:dyDescent="0.15">
      <c r="A35" s="250"/>
      <c r="B35" s="246"/>
      <c r="C35" s="246"/>
      <c r="D35" s="246"/>
      <c r="E35" s="246"/>
      <c r="F35" s="246"/>
      <c r="G35" s="1124" t="s">
        <v>495</v>
      </c>
      <c r="H35" s="1125"/>
      <c r="I35" s="1125"/>
      <c r="J35" s="1126"/>
      <c r="K35" s="296">
        <v>176178</v>
      </c>
      <c r="L35" s="296">
        <v>77170</v>
      </c>
      <c r="M35" s="297">
        <v>28990</v>
      </c>
      <c r="N35" s="298">
        <v>166.2</v>
      </c>
    </row>
    <row r="36" spans="1:16" ht="27" customHeight="1" x14ac:dyDescent="0.15">
      <c r="A36" s="250"/>
      <c r="B36" s="246"/>
      <c r="C36" s="246"/>
      <c r="D36" s="246"/>
      <c r="E36" s="246"/>
      <c r="F36" s="246"/>
      <c r="G36" s="1124" t="s">
        <v>496</v>
      </c>
      <c r="H36" s="1125"/>
      <c r="I36" s="1125"/>
      <c r="J36" s="1126"/>
      <c r="K36" s="296">
        <v>32966</v>
      </c>
      <c r="L36" s="296">
        <v>14440</v>
      </c>
      <c r="M36" s="297">
        <v>3973</v>
      </c>
      <c r="N36" s="298">
        <v>263.5</v>
      </c>
    </row>
    <row r="37" spans="1:16" ht="13.5" customHeight="1" x14ac:dyDescent="0.15">
      <c r="A37" s="250"/>
      <c r="B37" s="246"/>
      <c r="C37" s="246"/>
      <c r="D37" s="246"/>
      <c r="E37" s="246"/>
      <c r="F37" s="246"/>
      <c r="G37" s="1124" t="s">
        <v>497</v>
      </c>
      <c r="H37" s="1125"/>
      <c r="I37" s="1125"/>
      <c r="J37" s="1126"/>
      <c r="K37" s="296" t="s">
        <v>479</v>
      </c>
      <c r="L37" s="296" t="s">
        <v>479</v>
      </c>
      <c r="M37" s="297">
        <v>2172</v>
      </c>
      <c r="N37" s="298" t="s">
        <v>479</v>
      </c>
    </row>
    <row r="38" spans="1:16" ht="27" customHeight="1" x14ac:dyDescent="0.15">
      <c r="A38" s="250"/>
      <c r="B38" s="246"/>
      <c r="C38" s="246"/>
      <c r="D38" s="246"/>
      <c r="E38" s="246"/>
      <c r="F38" s="246"/>
      <c r="G38" s="1127" t="s">
        <v>498</v>
      </c>
      <c r="H38" s="1128"/>
      <c r="I38" s="1128"/>
      <c r="J38" s="1129"/>
      <c r="K38" s="299" t="s">
        <v>479</v>
      </c>
      <c r="L38" s="299" t="s">
        <v>479</v>
      </c>
      <c r="M38" s="300">
        <v>44</v>
      </c>
      <c r="N38" s="301" t="s">
        <v>479</v>
      </c>
      <c r="O38" s="295"/>
    </row>
    <row r="39" spans="1:16" x14ac:dyDescent="0.15">
      <c r="A39" s="250"/>
      <c r="B39" s="246"/>
      <c r="C39" s="246"/>
      <c r="D39" s="246"/>
      <c r="E39" s="246"/>
      <c r="F39" s="246"/>
      <c r="G39" s="1127" t="s">
        <v>499</v>
      </c>
      <c r="H39" s="1128"/>
      <c r="I39" s="1128"/>
      <c r="J39" s="1129"/>
      <c r="K39" s="302">
        <v>-2943</v>
      </c>
      <c r="L39" s="302">
        <v>-1289</v>
      </c>
      <c r="M39" s="303">
        <v>-6849</v>
      </c>
      <c r="N39" s="304">
        <v>-81.2</v>
      </c>
      <c r="O39" s="295"/>
    </row>
    <row r="40" spans="1:16" ht="27" customHeight="1" x14ac:dyDescent="0.15">
      <c r="A40" s="250"/>
      <c r="B40" s="246"/>
      <c r="C40" s="246"/>
      <c r="D40" s="246"/>
      <c r="E40" s="246"/>
      <c r="F40" s="246"/>
      <c r="G40" s="1124" t="s">
        <v>500</v>
      </c>
      <c r="H40" s="1125"/>
      <c r="I40" s="1125"/>
      <c r="J40" s="1126"/>
      <c r="K40" s="302">
        <v>-235072</v>
      </c>
      <c r="L40" s="302">
        <v>-102966</v>
      </c>
      <c r="M40" s="303">
        <v>-133024</v>
      </c>
      <c r="N40" s="304">
        <v>-22.6</v>
      </c>
      <c r="O40" s="295"/>
    </row>
    <row r="41" spans="1:16" x14ac:dyDescent="0.15">
      <c r="A41" s="250"/>
      <c r="B41" s="246"/>
      <c r="C41" s="246"/>
      <c r="D41" s="246"/>
      <c r="E41" s="246"/>
      <c r="F41" s="246"/>
      <c r="G41" s="1130" t="s">
        <v>282</v>
      </c>
      <c r="H41" s="1131"/>
      <c r="I41" s="1131"/>
      <c r="J41" s="1132"/>
      <c r="K41" s="296">
        <v>61711</v>
      </c>
      <c r="L41" s="302">
        <v>27031</v>
      </c>
      <c r="M41" s="303">
        <v>41890</v>
      </c>
      <c r="N41" s="304">
        <v>-35.5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17" t="s">
        <v>469</v>
      </c>
      <c r="J49" s="1119" t="s">
        <v>504</v>
      </c>
      <c r="K49" s="1120"/>
      <c r="L49" s="1120"/>
      <c r="M49" s="1120"/>
      <c r="N49" s="1121"/>
    </row>
    <row r="50" spans="1:14" x14ac:dyDescent="0.15">
      <c r="A50" s="250"/>
      <c r="B50" s="246"/>
      <c r="C50" s="246"/>
      <c r="D50" s="246"/>
      <c r="E50" s="246"/>
      <c r="F50" s="246"/>
      <c r="G50" s="314"/>
      <c r="H50" s="315"/>
      <c r="I50" s="1118"/>
      <c r="J50" s="316" t="s">
        <v>505</v>
      </c>
      <c r="K50" s="317" t="s">
        <v>506</v>
      </c>
      <c r="L50" s="318" t="s">
        <v>507</v>
      </c>
      <c r="M50" s="319" t="s">
        <v>508</v>
      </c>
      <c r="N50" s="320" t="s">
        <v>509</v>
      </c>
    </row>
    <row r="51" spans="1:14" x14ac:dyDescent="0.15">
      <c r="A51" s="250"/>
      <c r="B51" s="246"/>
      <c r="C51" s="246"/>
      <c r="D51" s="246"/>
      <c r="E51" s="246"/>
      <c r="F51" s="246"/>
      <c r="G51" s="312" t="s">
        <v>510</v>
      </c>
      <c r="H51" s="313"/>
      <c r="I51" s="321">
        <v>526985</v>
      </c>
      <c r="J51" s="322">
        <v>210038</v>
      </c>
      <c r="K51" s="323">
        <v>-11.5</v>
      </c>
      <c r="L51" s="324">
        <v>185018</v>
      </c>
      <c r="M51" s="325">
        <v>-9.1</v>
      </c>
      <c r="N51" s="326">
        <v>-2.4</v>
      </c>
    </row>
    <row r="52" spans="1:14" x14ac:dyDescent="0.15">
      <c r="A52" s="250"/>
      <c r="B52" s="246"/>
      <c r="C52" s="246"/>
      <c r="D52" s="246"/>
      <c r="E52" s="246"/>
      <c r="F52" s="246"/>
      <c r="G52" s="327"/>
      <c r="H52" s="328" t="s">
        <v>511</v>
      </c>
      <c r="I52" s="329">
        <v>175670</v>
      </c>
      <c r="J52" s="330">
        <v>70016</v>
      </c>
      <c r="K52" s="331">
        <v>-56.9</v>
      </c>
      <c r="L52" s="332">
        <v>95064</v>
      </c>
      <c r="M52" s="333">
        <v>-21.5</v>
      </c>
      <c r="N52" s="334">
        <v>-35.4</v>
      </c>
    </row>
    <row r="53" spans="1:14" x14ac:dyDescent="0.15">
      <c r="A53" s="250"/>
      <c r="B53" s="246"/>
      <c r="C53" s="246"/>
      <c r="D53" s="246"/>
      <c r="E53" s="246"/>
      <c r="F53" s="246"/>
      <c r="G53" s="312" t="s">
        <v>512</v>
      </c>
      <c r="H53" s="313"/>
      <c r="I53" s="321">
        <v>424996</v>
      </c>
      <c r="J53" s="322">
        <v>172692</v>
      </c>
      <c r="K53" s="323">
        <v>-17.8</v>
      </c>
      <c r="L53" s="324">
        <v>238802</v>
      </c>
      <c r="M53" s="325">
        <v>29.1</v>
      </c>
      <c r="N53" s="326">
        <v>-46.9</v>
      </c>
    </row>
    <row r="54" spans="1:14" x14ac:dyDescent="0.15">
      <c r="A54" s="250"/>
      <c r="B54" s="246"/>
      <c r="C54" s="246"/>
      <c r="D54" s="246"/>
      <c r="E54" s="246"/>
      <c r="F54" s="246"/>
      <c r="G54" s="327"/>
      <c r="H54" s="328" t="s">
        <v>511</v>
      </c>
      <c r="I54" s="329">
        <v>223737</v>
      </c>
      <c r="J54" s="330">
        <v>90913</v>
      </c>
      <c r="K54" s="331">
        <v>29.8</v>
      </c>
      <c r="L54" s="332">
        <v>128562</v>
      </c>
      <c r="M54" s="333">
        <v>35.200000000000003</v>
      </c>
      <c r="N54" s="334">
        <v>-5.4</v>
      </c>
    </row>
    <row r="55" spans="1:14" x14ac:dyDescent="0.15">
      <c r="A55" s="250"/>
      <c r="B55" s="246"/>
      <c r="C55" s="246"/>
      <c r="D55" s="246"/>
      <c r="E55" s="246"/>
      <c r="F55" s="246"/>
      <c r="G55" s="312" t="s">
        <v>513</v>
      </c>
      <c r="H55" s="313"/>
      <c r="I55" s="321">
        <v>699289</v>
      </c>
      <c r="J55" s="322">
        <v>293942</v>
      </c>
      <c r="K55" s="323">
        <v>70.2</v>
      </c>
      <c r="L55" s="324">
        <v>288550</v>
      </c>
      <c r="M55" s="325">
        <v>20.8</v>
      </c>
      <c r="N55" s="326">
        <v>49.4</v>
      </c>
    </row>
    <row r="56" spans="1:14" x14ac:dyDescent="0.15">
      <c r="A56" s="250"/>
      <c r="B56" s="246"/>
      <c r="C56" s="246"/>
      <c r="D56" s="246"/>
      <c r="E56" s="246"/>
      <c r="F56" s="246"/>
      <c r="G56" s="327"/>
      <c r="H56" s="328" t="s">
        <v>511</v>
      </c>
      <c r="I56" s="329">
        <v>403238</v>
      </c>
      <c r="J56" s="330">
        <v>169499</v>
      </c>
      <c r="K56" s="331">
        <v>86.4</v>
      </c>
      <c r="L56" s="332">
        <v>141525</v>
      </c>
      <c r="M56" s="333">
        <v>10.1</v>
      </c>
      <c r="N56" s="334">
        <v>76.3</v>
      </c>
    </row>
    <row r="57" spans="1:14" x14ac:dyDescent="0.15">
      <c r="A57" s="250"/>
      <c r="B57" s="246"/>
      <c r="C57" s="246"/>
      <c r="D57" s="246"/>
      <c r="E57" s="246"/>
      <c r="F57" s="246"/>
      <c r="G57" s="312" t="s">
        <v>514</v>
      </c>
      <c r="H57" s="313"/>
      <c r="I57" s="321">
        <v>619931</v>
      </c>
      <c r="J57" s="322">
        <v>264589</v>
      </c>
      <c r="K57" s="323">
        <v>-10</v>
      </c>
      <c r="L57" s="324">
        <v>287914</v>
      </c>
      <c r="M57" s="325">
        <v>-0.2</v>
      </c>
      <c r="N57" s="326">
        <v>-9.8000000000000007</v>
      </c>
    </row>
    <row r="58" spans="1:14" x14ac:dyDescent="0.15">
      <c r="A58" s="250"/>
      <c r="B58" s="246"/>
      <c r="C58" s="246"/>
      <c r="D58" s="246"/>
      <c r="E58" s="246"/>
      <c r="F58" s="246"/>
      <c r="G58" s="327"/>
      <c r="H58" s="328" t="s">
        <v>511</v>
      </c>
      <c r="I58" s="329">
        <v>493204</v>
      </c>
      <c r="J58" s="330">
        <v>210501</v>
      </c>
      <c r="K58" s="331">
        <v>24.2</v>
      </c>
      <c r="L58" s="332">
        <v>146531</v>
      </c>
      <c r="M58" s="333">
        <v>3.5</v>
      </c>
      <c r="N58" s="334">
        <v>20.7</v>
      </c>
    </row>
    <row r="59" spans="1:14" x14ac:dyDescent="0.15">
      <c r="A59" s="250"/>
      <c r="B59" s="246"/>
      <c r="C59" s="246"/>
      <c r="D59" s="246"/>
      <c r="E59" s="246"/>
      <c r="F59" s="246"/>
      <c r="G59" s="312" t="s">
        <v>515</v>
      </c>
      <c r="H59" s="313"/>
      <c r="I59" s="321">
        <v>564527</v>
      </c>
      <c r="J59" s="322">
        <v>247274</v>
      </c>
      <c r="K59" s="323">
        <v>-6.5</v>
      </c>
      <c r="L59" s="324">
        <v>310300</v>
      </c>
      <c r="M59" s="325">
        <v>7.8</v>
      </c>
      <c r="N59" s="326">
        <v>-14.3</v>
      </c>
    </row>
    <row r="60" spans="1:14" x14ac:dyDescent="0.15">
      <c r="A60" s="250"/>
      <c r="B60" s="246"/>
      <c r="C60" s="246"/>
      <c r="D60" s="246"/>
      <c r="E60" s="246"/>
      <c r="F60" s="246"/>
      <c r="G60" s="327"/>
      <c r="H60" s="328" t="s">
        <v>511</v>
      </c>
      <c r="I60" s="335">
        <v>544795</v>
      </c>
      <c r="J60" s="330">
        <v>238631</v>
      </c>
      <c r="K60" s="331">
        <v>13.4</v>
      </c>
      <c r="L60" s="332">
        <v>157576</v>
      </c>
      <c r="M60" s="333">
        <v>7.5</v>
      </c>
      <c r="N60" s="334">
        <v>5.9</v>
      </c>
    </row>
    <row r="61" spans="1:14" x14ac:dyDescent="0.15">
      <c r="A61" s="250"/>
      <c r="B61" s="246"/>
      <c r="C61" s="246"/>
      <c r="D61" s="246"/>
      <c r="E61" s="246"/>
      <c r="F61" s="246"/>
      <c r="G61" s="312" t="s">
        <v>516</v>
      </c>
      <c r="H61" s="336"/>
      <c r="I61" s="337">
        <v>567146</v>
      </c>
      <c r="J61" s="338">
        <v>237707</v>
      </c>
      <c r="K61" s="339">
        <v>4.9000000000000004</v>
      </c>
      <c r="L61" s="340">
        <v>262117</v>
      </c>
      <c r="M61" s="341">
        <v>9.6999999999999993</v>
      </c>
      <c r="N61" s="326">
        <v>-4.8</v>
      </c>
    </row>
    <row r="62" spans="1:14" x14ac:dyDescent="0.15">
      <c r="A62" s="250"/>
      <c r="B62" s="246"/>
      <c r="C62" s="246"/>
      <c r="D62" s="246"/>
      <c r="E62" s="246"/>
      <c r="F62" s="246"/>
      <c r="G62" s="327"/>
      <c r="H62" s="328" t="s">
        <v>511</v>
      </c>
      <c r="I62" s="329">
        <v>368129</v>
      </c>
      <c r="J62" s="330">
        <v>155912</v>
      </c>
      <c r="K62" s="331">
        <v>19.399999999999999</v>
      </c>
      <c r="L62" s="332">
        <v>133852</v>
      </c>
      <c r="M62" s="333">
        <v>7</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151.29</v>
      </c>
      <c r="G47" s="12">
        <v>179.57</v>
      </c>
      <c r="H47" s="12">
        <v>209.84</v>
      </c>
      <c r="I47" s="12">
        <v>195.62</v>
      </c>
      <c r="J47" s="13">
        <v>186.21</v>
      </c>
    </row>
    <row r="48" spans="2:10" ht="57.75" customHeight="1" x14ac:dyDescent="0.15">
      <c r="B48" s="14"/>
      <c r="C48" s="1144" t="s">
        <v>4</v>
      </c>
      <c r="D48" s="1144"/>
      <c r="E48" s="1145"/>
      <c r="F48" s="15">
        <v>7.28</v>
      </c>
      <c r="G48" s="16">
        <v>6.48</v>
      </c>
      <c r="H48" s="16">
        <v>3.76</v>
      </c>
      <c r="I48" s="16">
        <v>8.8000000000000007</v>
      </c>
      <c r="J48" s="17">
        <v>8.74</v>
      </c>
    </row>
    <row r="49" spans="2:10" ht="57.75" customHeight="1" thickBot="1" x14ac:dyDescent="0.2">
      <c r="B49" s="18"/>
      <c r="C49" s="1146" t="s">
        <v>5</v>
      </c>
      <c r="D49" s="1146"/>
      <c r="E49" s="1147"/>
      <c r="F49" s="19">
        <v>26.83</v>
      </c>
      <c r="G49" s="20">
        <v>28.29</v>
      </c>
      <c r="H49" s="20">
        <v>23.68</v>
      </c>
      <c r="I49" s="20">
        <v>5.53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0019</cp:lastModifiedBy>
  <cp:lastPrinted>2018-02-23T11:27:49Z</cp:lastPrinted>
  <dcterms:created xsi:type="dcterms:W3CDTF">2018-01-24T04:34:07Z</dcterms:created>
  <dcterms:modified xsi:type="dcterms:W3CDTF">2021-03-23T00:50:09Z</dcterms:modified>
  <cp:category/>
</cp:coreProperties>
</file>